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kp/Desktop/Important Documents/Current work/"/>
    </mc:Choice>
  </mc:AlternateContent>
  <xr:revisionPtr revIDLastSave="0" documentId="13_ncr:1_{41609BDD-EB3B-634E-94E3-B1E085D7D780}" xr6:coauthVersionLast="46" xr6:coauthVersionMax="46" xr10:uidLastSave="{00000000-0000-0000-0000-000000000000}"/>
  <bookViews>
    <workbookView xWindow="0" yWindow="500" windowWidth="30720" windowHeight="17620" xr2:uid="{B57E3B7F-535C-1D4B-A4C3-893580717997}"/>
  </bookViews>
  <sheets>
    <sheet name="Infant Schools" sheetId="1" r:id="rId1"/>
    <sheet name="Admin" sheetId="2" r:id="rId2"/>
  </sheets>
  <definedNames>
    <definedName name="_xlnm._FilterDatabase" localSheetId="1" hidden="1">Admin!$C$1:$C$89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G76" i="1"/>
  <c r="G73" i="1"/>
  <c r="G74" i="1" s="1"/>
  <c r="G70" i="1"/>
  <c r="G69" i="1"/>
  <c r="G68" i="1"/>
  <c r="G67" i="1"/>
  <c r="G66" i="1"/>
  <c r="G65" i="1"/>
  <c r="G71" i="1" s="1"/>
  <c r="G64" i="1"/>
  <c r="G61" i="1"/>
  <c r="G60" i="1"/>
  <c r="G59" i="1"/>
  <c r="G58" i="1"/>
  <c r="G57" i="1"/>
  <c r="G56" i="1"/>
  <c r="G55" i="1"/>
  <c r="G62" i="1" s="1"/>
  <c r="G52" i="1"/>
  <c r="G51" i="1"/>
  <c r="G53" i="1" s="1"/>
  <c r="G50" i="1"/>
  <c r="G49" i="1"/>
  <c r="G48" i="1"/>
  <c r="G45" i="1"/>
  <c r="G44" i="1"/>
  <c r="G43" i="1"/>
  <c r="G42" i="1"/>
  <c r="G46" i="1" s="1"/>
  <c r="G39" i="1"/>
  <c r="G38" i="1"/>
  <c r="G37" i="1"/>
  <c r="G40" i="1" s="1"/>
  <c r="G36" i="1"/>
  <c r="G33" i="1"/>
  <c r="G32" i="1"/>
  <c r="G31" i="1"/>
  <c r="G30" i="1"/>
  <c r="G29" i="1"/>
  <c r="G28" i="1"/>
  <c r="G34" i="1" s="1"/>
  <c r="G25" i="1"/>
  <c r="G24" i="1"/>
  <c r="G26" i="1" s="1"/>
  <c r="G22" i="1"/>
  <c r="G21" i="1"/>
  <c r="G20" i="1"/>
  <c r="G19" i="1"/>
  <c r="G18" i="1"/>
  <c r="G15" i="1"/>
  <c r="G14" i="1"/>
  <c r="G11" i="1"/>
  <c r="G10" i="1"/>
  <c r="G9" i="1"/>
  <c r="G8" i="1"/>
  <c r="G7" i="1"/>
  <c r="G16" i="1" l="1"/>
  <c r="G12" i="1"/>
  <c r="G117" i="1"/>
  <c r="G118" i="1" s="1"/>
  <c r="G114" i="1"/>
  <c r="G115" i="1" s="1"/>
  <c r="G111" i="1"/>
  <c r="G110" i="1"/>
  <c r="G109" i="1"/>
  <c r="G108" i="1"/>
  <c r="G107" i="1"/>
  <c r="G106" i="1"/>
  <c r="G105" i="1"/>
  <c r="G104" i="1"/>
  <c r="G103" i="1"/>
  <c r="G112" i="1" s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79" i="1" l="1"/>
  <c r="G119" i="1" s="1"/>
  <c r="G101" i="1"/>
</calcChain>
</file>

<file path=xl/sharedStrings.xml><?xml version="1.0" encoding="utf-8"?>
<sst xmlns="http://schemas.openxmlformats.org/spreadsheetml/2006/main" count="553" uniqueCount="254">
  <si>
    <r>
      <rPr>
        <b/>
        <sz val="17"/>
        <color rgb="FF000080"/>
        <rFont val="Calibri"/>
        <family val="2"/>
      </rPr>
      <t xml:space="preserve">  SWINDON MUSIC SERVICE</t>
    </r>
    <r>
      <rPr>
        <b/>
        <sz val="17"/>
        <color theme="1"/>
        <rFont val="Calibri"/>
        <family val="2"/>
      </rPr>
      <t xml:space="preserve"> JUNIOR</t>
    </r>
    <r>
      <rPr>
        <b/>
        <sz val="17"/>
        <rFont val="Calibri"/>
        <family val="2"/>
      </rPr>
      <t xml:space="preserve"> SCHOOLS ORDER LIST for ACADEMIC YEAR </t>
    </r>
    <r>
      <rPr>
        <b/>
        <sz val="24"/>
        <color rgb="FF1410C6"/>
        <rFont val="Calibri"/>
        <family val="2"/>
      </rPr>
      <t>2021-22</t>
    </r>
  </si>
  <si>
    <t xml:space="preserve">  NAME OF SCHOOL SUBMITTING ORDER:  (Choose from Dropdown)</t>
  </si>
  <si>
    <t xml:space="preserve">Please note that sets of instruments are provided to schools at no additional cost when you order group/class instrumental tuition </t>
  </si>
  <si>
    <t>HEADING</t>
  </si>
  <si>
    <t>REF CODE</t>
  </si>
  <si>
    <t>ITEM DETAILS</t>
  </si>
  <si>
    <t>UNIT DURATION</t>
  </si>
  <si>
    <t>UNIT PRICE £</t>
  </si>
  <si>
    <t>NO. OF UNITS</t>
  </si>
  <si>
    <t>TOTAL £</t>
  </si>
  <si>
    <t>HUB MEMBERSHIP (AND CPD / SUPPORT)</t>
  </si>
  <si>
    <t>SMS001</t>
  </si>
  <si>
    <r>
      <rPr>
        <sz val="10"/>
        <color indexed="8"/>
        <rFont val="Calibri"/>
        <family val="2"/>
      </rPr>
      <t xml:space="preserve">Bronze membership for all Swindon schools: </t>
    </r>
    <r>
      <rPr>
        <b/>
        <sz val="10"/>
        <color indexed="8"/>
        <rFont val="Calibri"/>
        <family val="2"/>
      </rPr>
      <t xml:space="preserve">REQUIRED FOR ALL SCHOOLS ORDERING PROVISION ITEMS SMS006 - SMS034 </t>
    </r>
    <r>
      <rPr>
        <sz val="10"/>
        <color rgb="FF000000"/>
        <rFont val="Calibri"/>
        <family val="2"/>
      </rPr>
      <t>(includes membership of Music Mark)</t>
    </r>
  </si>
  <si>
    <t>academic year</t>
  </si>
  <si>
    <t>SMS002b</t>
  </si>
  <si>
    <r>
      <rPr>
        <sz val="10"/>
        <color indexed="8"/>
        <rFont val="Calibri"/>
        <family val="2"/>
      </rPr>
      <t xml:space="preserve">Silver membership for Swindon </t>
    </r>
    <r>
      <rPr>
        <b/>
        <sz val="10"/>
        <color indexed="8"/>
        <rFont val="Calibri"/>
        <family val="2"/>
      </rPr>
      <t xml:space="preserve">Primary and Special Schools </t>
    </r>
    <r>
      <rPr>
        <sz val="10"/>
        <color indexed="8"/>
        <rFont val="Calibri"/>
        <family val="2"/>
      </rPr>
      <t>(= Bronze membership + includes one staff CPD session at your school)</t>
    </r>
  </si>
  <si>
    <t>SMS003b</t>
  </si>
  <si>
    <r>
      <rPr>
        <sz val="10"/>
        <color indexed="8"/>
        <rFont val="Calibri"/>
        <family val="2"/>
      </rPr>
      <t xml:space="preserve">Gold membership for Swindon </t>
    </r>
    <r>
      <rPr>
        <b/>
        <sz val="10"/>
        <color indexed="8"/>
        <rFont val="Calibri"/>
        <family val="2"/>
      </rPr>
      <t xml:space="preserve">Primary and Special schools </t>
    </r>
    <r>
      <rPr>
        <sz val="10"/>
        <color indexed="8"/>
        <rFont val="Calibri"/>
        <family val="2"/>
      </rPr>
      <t>(= Bronze membership + two CPD staff sessions at your school)</t>
    </r>
  </si>
  <si>
    <t>SMS005a</t>
  </si>
  <si>
    <r>
      <t xml:space="preserve">Primary School </t>
    </r>
    <r>
      <rPr>
        <sz val="10"/>
        <color indexed="8"/>
        <rFont val="Calibri"/>
        <family val="2"/>
      </rPr>
      <t>music 'health check'.  1 hour meeting  on self-evaluation of whole school music provision and school music plan.  For school and music leaders.</t>
    </r>
  </si>
  <si>
    <t>1 hour</t>
  </si>
  <si>
    <t>SMS005b</t>
  </si>
  <si>
    <r>
      <rPr>
        <b/>
        <sz val="10"/>
        <color indexed="8"/>
        <rFont val="Calibri"/>
        <family val="2"/>
      </rPr>
      <t xml:space="preserve">Primary School </t>
    </r>
    <r>
      <rPr>
        <sz val="10"/>
        <color indexed="8"/>
        <rFont val="Calibri"/>
        <family val="2"/>
      </rPr>
      <t>Singing Plan</t>
    </r>
    <r>
      <rPr>
        <sz val="10"/>
        <color indexed="8"/>
        <rFont val="Calibri"/>
        <family val="2"/>
      </rPr>
      <t>.  1 hour meeting on creating a whole school singing strategy and plan.  For school and music leaders.</t>
    </r>
  </si>
  <si>
    <t>Sub total</t>
  </si>
  <si>
    <t>EYFS FIRST STEPS</t>
  </si>
  <si>
    <t>SMS006</t>
  </si>
  <si>
    <r>
      <rPr>
        <sz val="10"/>
        <color indexed="8"/>
        <rFont val="Calibri"/>
        <family val="2"/>
      </rPr>
      <t>First steps Early Years &amp; Foundation Stage membership</t>
    </r>
    <r>
      <rPr>
        <b/>
        <i/>
        <sz val="10"/>
        <color indexed="8"/>
        <rFont val="Calibri"/>
        <family val="2"/>
      </rPr>
      <t> '</t>
    </r>
    <r>
      <rPr>
        <b/>
        <sz val="10"/>
        <color indexed="8"/>
        <rFont val="Calibri"/>
        <family val="2"/>
      </rPr>
      <t>Make A Noise'</t>
    </r>
    <r>
      <rPr>
        <sz val="10"/>
        <color indexed="8"/>
        <rFont val="Calibri"/>
        <family val="2"/>
      </rPr>
      <t xml:space="preserve"> festival for all Primary and Special schools and Academies (plus staff CPD session)</t>
    </r>
  </si>
  <si>
    <t>1 Festival</t>
  </si>
  <si>
    <t>SMS007</t>
  </si>
  <si>
    <t>First steps Early Years and Foundation Stage  for all Primary and Special schools and Academies - Sound Fun - 6 X 30 minute whole class singing</t>
  </si>
  <si>
    <t>6 x 30 mins</t>
  </si>
  <si>
    <t>ROADSHOWS (BAND PERFORMANCES IN SCHOOL)</t>
  </si>
  <si>
    <t>SMS008</t>
  </si>
  <si>
    <r>
      <t xml:space="preserve">KS1 &amp; KS2 </t>
    </r>
    <r>
      <rPr>
        <b/>
        <sz val="10"/>
        <color indexed="8"/>
        <rFont val="Calibri"/>
        <family val="2"/>
      </rPr>
      <t>Rock and Pop</t>
    </r>
    <r>
      <rPr>
        <sz val="10"/>
        <color indexed="8"/>
        <rFont val="Calibri"/>
        <family val="2"/>
      </rPr>
      <t xml:space="preserve"> Roadshow</t>
    </r>
  </si>
  <si>
    <t>40 minute concert</t>
  </si>
  <si>
    <t>SMS009</t>
  </si>
  <si>
    <r>
      <rPr>
        <sz val="10"/>
        <color indexed="8"/>
        <rFont val="Calibri"/>
        <family val="2"/>
      </rPr>
      <t xml:space="preserve">KS1 &amp; KS2 </t>
    </r>
    <r>
      <rPr>
        <b/>
        <sz val="10"/>
        <rFont val="Calibri"/>
        <family val="2"/>
      </rPr>
      <t>Percussion</t>
    </r>
    <r>
      <rPr>
        <sz val="10"/>
        <color indexed="8"/>
        <rFont val="Calibri"/>
        <family val="2"/>
      </rPr>
      <t xml:space="preserve"> Roadshow</t>
    </r>
  </si>
  <si>
    <t>SMS010</t>
  </si>
  <si>
    <r>
      <t xml:space="preserve">KS1 &amp; KS2 </t>
    </r>
    <r>
      <rPr>
        <b/>
        <sz val="10"/>
        <color indexed="8"/>
        <rFont val="Calibri"/>
        <family val="2"/>
      </rPr>
      <t>Wind</t>
    </r>
    <r>
      <rPr>
        <sz val="10"/>
        <color indexed="8"/>
        <rFont val="Calibri"/>
        <family val="2"/>
      </rPr>
      <t xml:space="preserve"> Roadshow</t>
    </r>
  </si>
  <si>
    <t>SMS011</t>
  </si>
  <si>
    <r>
      <t xml:space="preserve">KS1 &amp; KS2 </t>
    </r>
    <r>
      <rPr>
        <b/>
        <sz val="10"/>
        <color indexed="8"/>
        <rFont val="Calibri"/>
        <family val="2"/>
      </rPr>
      <t>Strings</t>
    </r>
    <r>
      <rPr>
        <sz val="10"/>
        <color indexed="8"/>
        <rFont val="Calibri"/>
        <family val="2"/>
      </rPr>
      <t xml:space="preserve"> Roadshow</t>
    </r>
  </si>
  <si>
    <t>SINGING FESTIVALS</t>
  </si>
  <si>
    <t>SMS014</t>
  </si>
  <si>
    <r>
      <t xml:space="preserve">KS1 &amp; KS2 Infant &amp; Junior </t>
    </r>
    <r>
      <rPr>
        <b/>
        <sz val="10"/>
        <color indexed="8"/>
        <rFont val="Calibri"/>
        <family val="2"/>
      </rPr>
      <t>Christmas</t>
    </r>
    <r>
      <rPr>
        <sz val="10"/>
        <color indexed="8"/>
        <rFont val="Calibri"/>
        <family val="2"/>
      </rPr>
      <t xml:space="preserve"> Music Festival membership (plus staff CPD)</t>
    </r>
  </si>
  <si>
    <t xml:space="preserve">1 festival </t>
  </si>
  <si>
    <t>SINGING WHOLE CLASS</t>
  </si>
  <si>
    <t>SMS015a</t>
  </si>
  <si>
    <t>KS1 and KS2 Infant and Junior whole class singing 10 weeks, 1 hour per week</t>
  </si>
  <si>
    <t>10 x 60 mins</t>
  </si>
  <si>
    <t>SMS015b</t>
  </si>
  <si>
    <t>KS1 and KS2 Infant and Junior whole class singing 10 weeks, 45 mins per week</t>
  </si>
  <si>
    <t>10 x 45 mins</t>
  </si>
  <si>
    <t>SMS016a</t>
  </si>
  <si>
    <t>KS1 and KS2 Infant and Junior whole class singing 20 weeks, 1 hour per week</t>
  </si>
  <si>
    <t>20 x 60 mins</t>
  </si>
  <si>
    <t>SMS016b</t>
  </si>
  <si>
    <t>KS1 and KS2 Infant and Junior whole class singing 20 weeks, 45 mins per week</t>
  </si>
  <si>
    <t>20 x 45 mins</t>
  </si>
  <si>
    <t>SMS017a</t>
  </si>
  <si>
    <t>KS1 and KS2 Infant and Junior whole class singing 30 weeks, 1 hour per week</t>
  </si>
  <si>
    <t>30 x 60 mins</t>
  </si>
  <si>
    <t>SMS017b</t>
  </si>
  <si>
    <t>KS1 and KS2 Infant and Junior whole class singing 30 weeks, 45 min per week</t>
  </si>
  <si>
    <t>30 x 45 mins</t>
  </si>
  <si>
    <t>CONTINUATION / LARGE GROUP INSTRUMENTAL (1 hour)</t>
  </si>
  <si>
    <t>SMS028DR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</si>
  <si>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</t>
    </r>
    <r>
      <rPr>
        <b/>
        <sz val="10"/>
        <color indexed="8"/>
        <rFont val="Calibri"/>
        <family val="2"/>
      </rPr>
      <t>AFRICAN DRUM</t>
    </r>
  </si>
  <si>
    <t>SMS028BR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</si>
  <si>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     </t>
    </r>
    <r>
      <rPr>
        <b/>
        <sz val="10"/>
        <color indexed="8"/>
        <rFont val="Calibri"/>
        <family val="2"/>
      </rPr>
      <t>BRASS</t>
    </r>
  </si>
  <si>
    <t>SMS028CL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</si>
  <si>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</t>
    </r>
    <r>
      <rPr>
        <b/>
        <sz val="10"/>
        <color indexed="8"/>
        <rFont val="Calibri"/>
        <family val="2"/>
      </rPr>
      <t>CLARINET</t>
    </r>
  </si>
  <si>
    <t>SMS028GU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</si>
  <si>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   </t>
    </r>
    <r>
      <rPr>
        <b/>
        <sz val="10"/>
        <color indexed="8"/>
        <rFont val="Calibri"/>
        <family val="2"/>
      </rPr>
      <t>GUITAR</t>
    </r>
  </si>
  <si>
    <t>SMS028RE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</si>
  <si>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</t>
    </r>
    <r>
      <rPr>
        <b/>
        <sz val="10"/>
        <color indexed="8"/>
        <rFont val="Calibri"/>
        <family val="2"/>
      </rPr>
      <t>RECORDER</t>
    </r>
  </si>
  <si>
    <t>SMS028ST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</si>
  <si>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  </t>
    </r>
    <r>
      <rPr>
        <b/>
        <sz val="10"/>
        <color indexed="8"/>
        <rFont val="Calibri"/>
        <family val="2"/>
      </rPr>
      <t>STRINGS</t>
    </r>
  </si>
  <si>
    <t>SMS028UK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</si>
  <si>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  </t>
    </r>
    <r>
      <rPr>
        <b/>
        <sz val="10"/>
        <color indexed="8"/>
        <rFont val="Calibri"/>
        <family val="2"/>
      </rPr>
      <t>UKELELE</t>
    </r>
  </si>
  <si>
    <t>CONTINUATION / LARGE GROUP INSTRUMENTAL (45 minutes)</t>
  </si>
  <si>
    <t>SMS028DRa</t>
  </si>
  <si>
    <r>
      <rPr>
        <sz val="10"/>
        <color indexed="8"/>
        <rFont val="Calibri"/>
        <family val="2"/>
      </rPr>
      <t xml:space="preserve">Large group/continuation extra-curricular tuition, 10 weeks, 45 minutes per week </t>
    </r>
    <r>
      <rPr>
        <b/>
        <sz val="10"/>
        <color indexed="8"/>
        <rFont val="Calibri"/>
        <family val="2"/>
      </rPr>
      <t>AFRICAN DRUM</t>
    </r>
  </si>
  <si>
    <t>SMS028BRa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</si>
  <si>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45 minutes per week </t>
    </r>
    <r>
      <rPr>
        <b/>
        <sz val="10"/>
        <color indexed="8"/>
        <rFont val="Calibri"/>
        <family val="2"/>
      </rPr>
      <t>BRASS</t>
    </r>
  </si>
  <si>
    <t>SMS028CLa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</si>
  <si>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45 minutes per week </t>
    </r>
    <r>
      <rPr>
        <b/>
        <sz val="10"/>
        <color indexed="8"/>
        <rFont val="Calibri"/>
        <family val="2"/>
      </rPr>
      <t>CLARINET</t>
    </r>
  </si>
  <si>
    <t>SMS028GUa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</si>
  <si>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45 minutes per week </t>
    </r>
    <r>
      <rPr>
        <b/>
        <sz val="10"/>
        <color indexed="8"/>
        <rFont val="Calibri"/>
        <family val="2"/>
      </rPr>
      <t>GUITAR</t>
    </r>
  </si>
  <si>
    <t>SMS028REa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</si>
  <si>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45 minutes per week </t>
    </r>
    <r>
      <rPr>
        <b/>
        <sz val="10"/>
        <color indexed="8"/>
        <rFont val="Calibri"/>
        <family val="2"/>
      </rPr>
      <t>RECORDERS</t>
    </r>
  </si>
  <si>
    <t>SMS028STa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</si>
  <si>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45 minutes per week </t>
    </r>
    <r>
      <rPr>
        <b/>
        <sz val="10"/>
        <color indexed="8"/>
        <rFont val="Calibri"/>
        <family val="2"/>
      </rPr>
      <t>STRINGS</t>
    </r>
  </si>
  <si>
    <t>SMS028UKa</t>
  </si>
  <si>
    <r>
      <rPr>
        <sz val="10"/>
        <color indexed="8"/>
        <rFont val="Calibri"/>
        <family val="2"/>
      </rPr>
      <t xml:space="preserve">Large group/continuation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45 minutes per week </t>
    </r>
    <r>
      <rPr>
        <b/>
        <sz val="10"/>
        <color indexed="8"/>
        <rFont val="Calibri"/>
        <family val="2"/>
      </rPr>
      <t>UKELELE</t>
    </r>
  </si>
  <si>
    <t>KS2/3/4 INSTRUMENTAL 'ENDANGERED INSTRUMENTS'</t>
  </si>
  <si>
    <t>SMS029STa</t>
  </si>
  <si>
    <r>
      <rPr>
        <sz val="10"/>
        <color indexed="8"/>
        <rFont val="Calibri"/>
        <family val="2"/>
      </rPr>
      <t xml:space="preserve">Progression and performance for KS3/4, 6-10 pupils, 10 weeks, 1 hour per week sessions </t>
    </r>
    <r>
      <rPr>
        <b/>
        <sz val="10"/>
        <color indexed="8"/>
        <rFont val="Calibri"/>
        <family val="2"/>
      </rPr>
      <t>VIOLIN/CELLO</t>
    </r>
  </si>
  <si>
    <t>SMS029STb</t>
  </si>
  <si>
    <r>
      <rPr>
        <sz val="10"/>
        <color indexed="8"/>
        <rFont val="Calibri"/>
        <family val="2"/>
      </rPr>
      <t xml:space="preserve">Progression and performance for KS3/4, 6-10 pupils, 10 weeks, 45 minutes per week sessions </t>
    </r>
    <r>
      <rPr>
        <b/>
        <sz val="10"/>
        <color indexed="8"/>
        <rFont val="Calibri"/>
        <family val="2"/>
      </rPr>
      <t>VIOLIN/CELLO</t>
    </r>
  </si>
  <si>
    <t>SMS029BRa</t>
  </si>
  <si>
    <r>
      <rPr>
        <sz val="10"/>
        <color indexed="8"/>
        <rFont val="Calibri"/>
        <family val="2"/>
      </rPr>
      <t xml:space="preserve">Progression and performance for KS3/4, 6-10 pupils, 10 weeks, 1 hour per week sessions </t>
    </r>
    <r>
      <rPr>
        <b/>
        <sz val="10"/>
        <color indexed="8"/>
        <rFont val="Calibri"/>
        <family val="2"/>
      </rPr>
      <t>TRUMPET/TROMBONE</t>
    </r>
  </si>
  <si>
    <t>SMS029BRb</t>
  </si>
  <si>
    <r>
      <rPr>
        <sz val="10"/>
        <color indexed="8"/>
        <rFont val="Calibri"/>
        <family val="2"/>
      </rPr>
      <t xml:space="preserve">Progression and performance for KS3/4, 6-10 pupils, 10 weeks, 45 minutes per week sessions </t>
    </r>
    <r>
      <rPr>
        <b/>
        <sz val="10"/>
        <color indexed="8"/>
        <rFont val="Calibri"/>
        <family val="2"/>
      </rPr>
      <t>TRUMPET/TROMBONE</t>
    </r>
  </si>
  <si>
    <t>SMS029FCa</t>
  </si>
  <si>
    <r>
      <rPr>
        <sz val="10"/>
        <color indexed="8"/>
        <rFont val="Calibri"/>
        <family val="2"/>
      </rPr>
      <t xml:space="preserve">Progression and performance for K3/4, 6-10 pupils, 10 weeks, 1 hour per week sessions </t>
    </r>
    <r>
      <rPr>
        <b/>
        <sz val="10"/>
        <color indexed="8"/>
        <rFont val="Calibri"/>
        <family val="2"/>
      </rPr>
      <t>FLUTE/CLARINET</t>
    </r>
  </si>
  <si>
    <t>SMS029FCb</t>
  </si>
  <si>
    <r>
      <rPr>
        <sz val="10"/>
        <color indexed="8"/>
        <rFont val="Calibri"/>
        <family val="2"/>
      </rPr>
      <t xml:space="preserve">Progression and performance for KS3/4, 6-10 pupils, 10 weeks, 45 minutes per week sessions </t>
    </r>
    <r>
      <rPr>
        <b/>
        <sz val="10"/>
        <color indexed="8"/>
        <rFont val="Calibri"/>
        <family val="2"/>
      </rPr>
      <t>FLUTE/CLARINET</t>
    </r>
  </si>
  <si>
    <t>SMS029OBa</t>
  </si>
  <si>
    <r>
      <rPr>
        <sz val="10"/>
        <color indexed="8"/>
        <rFont val="Calibri"/>
        <family val="2"/>
      </rPr>
      <t xml:space="preserve">Progression and performance for K3/4, 6-10 pupils, 10 weeks, 1 hour per week sessions </t>
    </r>
    <r>
      <rPr>
        <b/>
        <sz val="10"/>
        <color indexed="8"/>
        <rFont val="Calibri"/>
        <family val="2"/>
      </rPr>
      <t>OBOE/BASSOON</t>
    </r>
  </si>
  <si>
    <t>SMS029OBb</t>
  </si>
  <si>
    <r>
      <rPr>
        <sz val="10"/>
        <color indexed="8"/>
        <rFont val="Calibri"/>
        <family val="2"/>
      </rPr>
      <t xml:space="preserve">Progression and performance for KS2/3/4, 6-10 pupils, 10 weeks, 45 minutes per week sessions </t>
    </r>
    <r>
      <rPr>
        <b/>
        <sz val="10"/>
        <color indexed="8"/>
        <rFont val="Calibri"/>
        <family val="2"/>
      </rPr>
      <t>OBOE/BASSOON</t>
    </r>
  </si>
  <si>
    <t>SMS033</t>
  </si>
  <si>
    <r>
      <rPr>
        <sz val="10"/>
        <rFont val="Calibri"/>
        <family val="2"/>
      </rPr>
      <t>Heavily subsidised</t>
    </r>
    <r>
      <rPr>
        <b/>
        <sz val="10"/>
        <rFont val="Calibri"/>
        <family val="2"/>
      </rPr>
      <t xml:space="preserve"> music sessions for SEN groups</t>
    </r>
    <r>
      <rPr>
        <sz val="10"/>
        <rFont val="Calibri"/>
        <family val="2"/>
      </rPr>
      <t>. Where there is high demand a maximum order of 5 x 45 minute sessions per school will apply.</t>
    </r>
  </si>
  <si>
    <t>5 x 45 mins</t>
  </si>
  <si>
    <t>ARTS AWARD</t>
  </si>
  <si>
    <t>SMS034</t>
  </si>
  <si>
    <t>Arts Award 'Discover In A Day'; a one day certification experience for a class of 30 at The Platform; school provides transport &amp; staff.</t>
  </si>
  <si>
    <t>1 visit</t>
  </si>
  <si>
    <t>1 to 1 TUITION</t>
  </si>
  <si>
    <t>SMS035</t>
  </si>
  <si>
    <t>1 to 1 instrumental / vocal tuition with a Swindon Music Service tutor at your school: 30 minutes x 10 sessions.  Please contact Paul Rowe to specify instrument (s)</t>
  </si>
  <si>
    <t>10 x 30 mins</t>
  </si>
  <si>
    <t>Note: orders are subject to demand and specialist tutor availability</t>
  </si>
  <si>
    <t>£ Total:</t>
  </si>
  <si>
    <t>If you would like to discuss any details prior to making your order please contact Paul Rowe:</t>
  </si>
  <si>
    <t>prowe@smscio.co.uk</t>
  </si>
  <si>
    <t>Abbey Meads Community Primary School, Abbey Meads</t>
  </si>
  <si>
    <t>Beechcroft Infant School, Upper Stratton</t>
  </si>
  <si>
    <t>Bishopstone CofE (VC) Primary School, Bishopstone</t>
  </si>
  <si>
    <t>Bridlewood Primary School, Blunsdon St Andrew</t>
  </si>
  <si>
    <t>Brook Field Primary School, Shaw</t>
  </si>
  <si>
    <t>Catherine Wayte Primary School, Abbey Meads</t>
  </si>
  <si>
    <t>Chiseldon Primary School, Chiseldon</t>
  </si>
  <si>
    <t>Colebrook Infant School, Stratton St Margaret</t>
  </si>
  <si>
    <t>Colebrook Junior School, Stratton St Margaret</t>
  </si>
  <si>
    <t>Covingham Park Primary School, Covingham</t>
  </si>
  <si>
    <t>The Croft Primary School, Old Town South</t>
  </si>
  <si>
    <t>Drove Primary School, New Town</t>
  </si>
  <si>
    <t>Eastrop Infant School, Eastrop, Highworth</t>
  </si>
  <si>
    <t>East Wichel Primary School, Wichelstowe</t>
  </si>
  <si>
    <t>Eldene Primary School, Eldene</t>
  </si>
  <si>
    <t>Even Swindon Primary School, Even Swindon</t>
  </si>
  <si>
    <t>Ferndale Primary School, Rodbourne</t>
  </si>
  <si>
    <t>Goddard Park Community Primary School, Park North</t>
  </si>
  <si>
    <t>Gorse Hill Primary School, Gorse Hill</t>
  </si>
  <si>
    <t>Grange Infant School, Stratton St Margaret</t>
  </si>
  <si>
    <t>Grange Junior School, Stratton St Margaret</t>
  </si>
  <si>
    <t>Greenmeadow Primary School, Greenmeadow, Haydon Wick</t>
  </si>
  <si>
    <t>Haydon Wick Primary School, Haydon Wick</t>
  </si>
  <si>
    <t>Haydonleigh Primary School, Haydon Wick</t>
  </si>
  <si>
    <t>Hazelwood Academy, Toothill</t>
  </si>
  <si>
    <t>Holy Cross Catholic Primary School</t>
  </si>
  <si>
    <t>Holy Family Catholic Primary School, Park North</t>
  </si>
  <si>
    <t>Holy Rood Catholic Primary School</t>
  </si>
  <si>
    <t>King William Street CofE Primary School</t>
  </si>
  <si>
    <t>Lainesmead Primary School. Walcot West</t>
  </si>
  <si>
    <t>Lawn Primary School, Lawn</t>
  </si>
  <si>
    <t>Lethbridge School, Old Town</t>
  </si>
  <si>
    <t>Liden Primary School, Liden</t>
  </si>
  <si>
    <t>Millbrook Primary School, Freshbrook</t>
  </si>
  <si>
    <t>Moredon Primary School, Moredon</t>
  </si>
  <si>
    <t>Mountford Manor Primary School, Walcot</t>
  </si>
  <si>
    <t>Nythe Primary School, Nythe</t>
  </si>
  <si>
    <t>Oakhurst Community Primary School, Oakhurst</t>
  </si>
  <si>
    <t>Oak Tree Nursery and Primary School, Park South</t>
  </si>
  <si>
    <t>Oliver Tomkins CofE (VA) Infant School, Toothill</t>
  </si>
  <si>
    <t>Oliver Tomkins CofE (VA) Junior School, Toothill</t>
  </si>
  <si>
    <t>Orchid Vale Primary School, Haydon End</t>
  </si>
  <si>
    <t>Peatmoor Community Primary School, Peatmoor</t>
  </si>
  <si>
    <t>Red Oaks Primary School, Redhouse</t>
  </si>
  <si>
    <t>Robert Le Kyng Primary School, Kingshill</t>
  </si>
  <si>
    <t>Rodbourne Cheney Primary School, Rodbourne Cheney</t>
  </si>
  <si>
    <t>Ruskin Junior School, Upper Stratton</t>
  </si>
  <si>
    <t>St Catherine's Catholic Primary School, Upper Stratton</t>
  </si>
  <si>
    <t>St Francis CofE (VA) Primary School, Taw Hill</t>
  </si>
  <si>
    <t>St Leonard's CofE Primary Academy, Blunsdon</t>
  </si>
  <si>
    <t>St Mary's Catholic Primary School, Rodbourne</t>
  </si>
  <si>
    <t>Seven Fields Primary School, Penhill</t>
  </si>
  <si>
    <t>Shaw Ridge Primary School, Shaw</t>
  </si>
  <si>
    <t>South Marston CofE (VC) Primary School, South Marston</t>
  </si>
  <si>
    <t>Southfield Junior School, Highworth</t>
  </si>
  <si>
    <t>Swindon Academy, Pinehurst</t>
  </si>
  <si>
    <t>Tregoze Primary School, Grange Park</t>
  </si>
  <si>
    <t>Wanborough Primary School, Wanborough</t>
  </si>
  <si>
    <t>Westlea Primary School, Westlea</t>
  </si>
  <si>
    <t>Westrop Primary School, Westrop, Highworth</t>
  </si>
  <si>
    <t>Wroughton Infant School, Wroughton</t>
  </si>
  <si>
    <t>Wroughton Junior School, Wroughton</t>
  </si>
  <si>
    <t>Secondary schools[edit]</t>
  </si>
  <si>
    <t>Abbey Park School, Redhouse</t>
  </si>
  <si>
    <t>Commonweal School, Old Town</t>
  </si>
  <si>
    <t>The Deanery CE Academy, Wichelstowe</t>
  </si>
  <si>
    <t>The Dorcan Academy, Covingham</t>
  </si>
  <si>
    <t>Highworth Warneford School, Highworth</t>
  </si>
  <si>
    <t>Kingsdown School, Stratton St Margaret</t>
  </si>
  <si>
    <t>Lawn Manor Academy, Walcot West</t>
  </si>
  <si>
    <t>Lydiard Park Academy, Grange Park</t>
  </si>
  <si>
    <t>Nova Hreod Academy, Moredon</t>
  </si>
  <si>
    <t>St Joseph's Catholic College</t>
  </si>
  <si>
    <t>Swindon Academy, Pinehurst and Penhill</t>
  </si>
  <si>
    <t>The Ridgeway School and Sixth Form College, Wroughton</t>
  </si>
  <si>
    <t>UTC Swindon, Railway Village</t>
  </si>
  <si>
    <t>Special and alternative schools[edit]</t>
  </si>
  <si>
    <t>Brimble Hill Special School, Redhouse</t>
  </si>
  <si>
    <t>The Chalet School, Liden</t>
  </si>
  <si>
    <t>Crowdys Hill School, Kembrey Park</t>
  </si>
  <si>
    <t>Nyland School, Nythe</t>
  </si>
  <si>
    <t>St Luke's School, Upper Stratton</t>
  </si>
  <si>
    <t>Uplands School, Redhouse</t>
  </si>
  <si>
    <t>Further education[edit]</t>
  </si>
  <si>
    <t>New College, Walcot</t>
  </si>
  <si>
    <t>Swindon College, North Star</t>
  </si>
  <si>
    <t>Wilkes Academy of Performing Arts, Westlea</t>
  </si>
  <si>
    <t>Primary</t>
  </si>
  <si>
    <t>Infant</t>
  </si>
  <si>
    <t>Junior</t>
  </si>
  <si>
    <t>Secondary</t>
  </si>
  <si>
    <t>Special</t>
  </si>
  <si>
    <t>FE</t>
  </si>
  <si>
    <t>Per Arts</t>
  </si>
  <si>
    <t>UTC</t>
  </si>
  <si>
    <t>SMS012</t>
  </si>
  <si>
    <r>
      <rPr>
        <sz val="10"/>
        <color indexed="8"/>
        <rFont val="Calibri"/>
        <family val="2"/>
      </rPr>
      <t>KS1</t>
    </r>
    <r>
      <rPr>
        <b/>
        <sz val="10"/>
        <color indexed="8"/>
        <rFont val="Calibri"/>
        <family val="2"/>
      </rPr>
      <t xml:space="preserve"> Infant</t>
    </r>
    <r>
      <rPr>
        <sz val="10"/>
        <color indexed="8"/>
        <rFont val="Calibri"/>
        <family val="2"/>
      </rPr>
      <t xml:space="preserve"> Music Festival membership</t>
    </r>
    <r>
      <rPr>
        <b/>
        <sz val="10"/>
        <color indexed="8"/>
        <rFont val="Calibri"/>
        <family val="2"/>
      </rPr>
      <t xml:space="preserve"> </t>
    </r>
    <r>
      <rPr>
        <sz val="10"/>
        <color rgb="FF000000"/>
        <rFont val="Calibri"/>
        <family val="2"/>
      </rPr>
      <t>(plus staff CPD session)</t>
    </r>
  </si>
  <si>
    <t>KS1 GENERAL CLASS MUSIC  (1 hour)</t>
  </si>
  <si>
    <t>SMS018DR</t>
  </si>
  <si>
    <r>
      <rPr>
        <sz val="10"/>
        <color indexed="8"/>
        <rFont val="Calibri"/>
        <family val="2"/>
      </rPr>
      <t xml:space="preserve">KS1 Infant whole class general music session, 10 weeks, 1 hour per week </t>
    </r>
    <r>
      <rPr>
        <b/>
        <sz val="10"/>
        <color indexed="8"/>
        <rFont val="Calibri"/>
        <family val="2"/>
      </rPr>
      <t>AFRICAN DRUM</t>
    </r>
  </si>
  <si>
    <t>SMS018RE</t>
  </si>
  <si>
    <r>
      <rPr>
        <sz val="10"/>
        <color indexed="8"/>
        <rFont val="Calibri"/>
        <family val="2"/>
      </rPr>
      <t xml:space="preserve">KS1 Infant whole class general music session, 10 weeks, 1 hour per week </t>
    </r>
    <r>
      <rPr>
        <b/>
        <sz val="10"/>
        <color indexed="8"/>
        <rFont val="Calibri"/>
        <family val="2"/>
      </rPr>
      <t>RECORDER</t>
    </r>
  </si>
  <si>
    <t>SMS018UK</t>
  </si>
  <si>
    <r>
      <rPr>
        <sz val="10"/>
        <color indexed="8"/>
        <rFont val="Calibri"/>
        <family val="2"/>
      </rPr>
      <t xml:space="preserve">KS1 Infant whole class general music session, 10 weeks, 1 hour per week </t>
    </r>
    <r>
      <rPr>
        <b/>
        <sz val="10"/>
        <color indexed="8"/>
        <rFont val="Calibri"/>
        <family val="2"/>
      </rPr>
      <t>UKELELE</t>
    </r>
  </si>
  <si>
    <t>SMS018VO</t>
  </si>
  <si>
    <r>
      <rPr>
        <sz val="10"/>
        <color indexed="8"/>
        <rFont val="Calibri"/>
        <family val="2"/>
      </rPr>
      <t xml:space="preserve">KS1 Infant whole class general music session, 10 weeks, 1 hour per week </t>
    </r>
    <r>
      <rPr>
        <b/>
        <sz val="10"/>
        <color indexed="8"/>
        <rFont val="Calibri"/>
        <family val="2"/>
      </rPr>
      <t>SINGING</t>
    </r>
  </si>
  <si>
    <t>KS1 GENERAL CLASS MUSIC  (45 minutes)</t>
  </si>
  <si>
    <t>SMS019DR</t>
  </si>
  <si>
    <r>
      <rPr>
        <sz val="10"/>
        <color indexed="8"/>
        <rFont val="Calibri"/>
        <family val="2"/>
      </rPr>
      <t xml:space="preserve">KS1 Infant whole class general music session, 10 weeks, 45 minutes per week </t>
    </r>
    <r>
      <rPr>
        <b/>
        <sz val="10"/>
        <color indexed="8"/>
        <rFont val="Calibri"/>
        <family val="2"/>
      </rPr>
      <t>AFRICAN DRUM</t>
    </r>
  </si>
  <si>
    <t>SMS019RE</t>
  </si>
  <si>
    <r>
      <rPr>
        <sz val="10"/>
        <color indexed="8"/>
        <rFont val="Calibri"/>
        <family val="2"/>
      </rPr>
      <t xml:space="preserve">KS1 Infant whole class general music session, 10 weeks, 45 minutes per week </t>
    </r>
    <r>
      <rPr>
        <b/>
        <sz val="10"/>
        <color indexed="8"/>
        <rFont val="Calibri"/>
        <family val="2"/>
      </rPr>
      <t>RECORDERS</t>
    </r>
  </si>
  <si>
    <t>SMS019UK</t>
  </si>
  <si>
    <r>
      <rPr>
        <sz val="10"/>
        <color indexed="8"/>
        <rFont val="Calibri"/>
        <family val="2"/>
      </rPr>
      <t xml:space="preserve">KS1 Infant whole class general music session, 10 weeks, 45 minutes per week </t>
    </r>
    <r>
      <rPr>
        <b/>
        <sz val="10"/>
        <color indexed="8"/>
        <rFont val="Calibri"/>
        <family val="2"/>
      </rPr>
      <t>UKELELE</t>
    </r>
  </si>
  <si>
    <t>SMS019VO</t>
  </si>
  <si>
    <r>
      <rPr>
        <sz val="10"/>
        <color indexed="8"/>
        <rFont val="Calibri"/>
        <family val="2"/>
      </rPr>
      <t xml:space="preserve">KS1 Infant whole class general music session, 10 weeks, 45 minutes per week </t>
    </r>
    <r>
      <rPr>
        <b/>
        <sz val="10"/>
        <color indexed="8"/>
        <rFont val="Calibri"/>
        <family val="2"/>
      </rPr>
      <t>SINGING</t>
    </r>
  </si>
  <si>
    <t>KS1 GENERAL CLASS MUSIC  (30 minutes)</t>
  </si>
  <si>
    <t>SMS020DR</t>
  </si>
  <si>
    <r>
      <rPr>
        <sz val="10"/>
        <color indexed="8"/>
        <rFont val="Calibri"/>
        <family val="2"/>
      </rPr>
      <t xml:space="preserve">KS1 Infant whole class general music session, 10 weeks, 30 minutes per week </t>
    </r>
    <r>
      <rPr>
        <b/>
        <sz val="10"/>
        <color indexed="8"/>
        <rFont val="Calibri"/>
        <family val="2"/>
      </rPr>
      <t>AFRICAN DRUMS</t>
    </r>
  </si>
  <si>
    <t>SMS020RE</t>
  </si>
  <si>
    <r>
      <rPr>
        <sz val="10"/>
        <color indexed="8"/>
        <rFont val="Calibri"/>
        <family val="2"/>
      </rPr>
      <t xml:space="preserve">KS1 Infant whole class general music session, 10 weeks, 30 minutes per week </t>
    </r>
    <r>
      <rPr>
        <b/>
        <sz val="10"/>
        <color indexed="8"/>
        <rFont val="Calibri"/>
        <family val="2"/>
      </rPr>
      <t>RECORDER</t>
    </r>
  </si>
  <si>
    <t>SMS020UK</t>
  </si>
  <si>
    <r>
      <rPr>
        <sz val="10"/>
        <color indexed="8"/>
        <rFont val="Calibri"/>
        <family val="2"/>
      </rPr>
      <t xml:space="preserve">KS1 Infant whole class general music session, 10 weeks, 30 minutes per week </t>
    </r>
    <r>
      <rPr>
        <b/>
        <sz val="10"/>
        <color indexed="8"/>
        <rFont val="Calibri"/>
        <family val="2"/>
      </rPr>
      <t>UKELELE</t>
    </r>
  </si>
  <si>
    <t>SMS020VO</t>
  </si>
  <si>
    <r>
      <rPr>
        <sz val="10"/>
        <color indexed="8"/>
        <rFont val="Calibri"/>
        <family val="2"/>
      </rPr>
      <t xml:space="preserve">KS1 Infant whole class general music session, 10 weeks, 30 minutes per week </t>
    </r>
    <r>
      <rPr>
        <b/>
        <sz val="10"/>
        <color indexed="8"/>
        <rFont val="Calibri"/>
        <family val="2"/>
      </rPr>
      <t>SINGING</t>
    </r>
  </si>
  <si>
    <t>SMS021</t>
  </si>
  <si>
    <r>
      <rPr>
        <sz val="10"/>
        <color indexed="8"/>
        <rFont val="Calibri"/>
        <family val="2"/>
      </rPr>
      <t xml:space="preserve">KS1 Infant whole class general music session, 10 weeks, 30 minutes per week </t>
    </r>
    <r>
      <rPr>
        <b/>
        <sz val="10"/>
        <color indexed="8"/>
        <rFont val="Calibri"/>
        <family val="2"/>
      </rPr>
      <t>GENERAL MUSICIANSHIP</t>
    </r>
  </si>
  <si>
    <r>
      <rPr>
        <sz val="10"/>
        <color indexed="8"/>
        <rFont val="Calibri"/>
        <family val="2"/>
      </rPr>
      <t xml:space="preserve">Large group /continuation </t>
    </r>
    <r>
      <rPr>
        <b/>
        <sz val="10"/>
        <color indexed="8"/>
        <rFont val="Calibri"/>
        <family val="2"/>
      </rPr>
      <t>extra-curricular</t>
    </r>
    <r>
      <rPr>
        <sz val="10"/>
        <color indexed="8"/>
        <rFont val="Calibri"/>
        <family val="2"/>
      </rPr>
      <t xml:space="preserve"> tuition, 10 weeks, 1 hour per week </t>
    </r>
    <r>
      <rPr>
        <b/>
        <sz val="10"/>
        <color indexed="8"/>
        <rFont val="Calibri"/>
        <family val="2"/>
      </rPr>
      <t>AFRICAN DRUM</t>
    </r>
  </si>
  <si>
    <t>paulrowe@smscio.co.uk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</si>
</sst>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7"/>
      <color theme="3" tint="-0.249977111117893"/>
      <name val="Calibri"/>
      <family val="2"/>
    </font>
    <font>
      <b/>
      <sz val="17"/>
      <color rgb="FF000080"/>
      <name val="Calibri"/>
      <family val="2"/>
    </font>
    <font>
      <b/>
      <sz val="17"/>
      <color theme="1"/>
      <name val="Calibri"/>
      <family val="2"/>
    </font>
    <font>
      <b/>
      <sz val="17"/>
      <name val="Calibri"/>
      <family val="2"/>
    </font>
    <font>
      <b/>
      <sz val="24"/>
      <color rgb="FF1410C6"/>
      <name val="Calibri"/>
      <family val="2"/>
    </font>
    <font>
      <b/>
      <sz val="18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rgb="FF1410C6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</font>
    <font>
      <sz val="12"/>
      <name val="Calibri"/>
      <family val="2"/>
      <scheme val="minor"/>
    </font>
    <font>
      <sz val="12"/>
      <color rgb="FF20212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8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164" fontId="15" fillId="3" borderId="5" xfId="0" applyNumberFormat="1" applyFont="1" applyFill="1" applyBorder="1" applyAlignment="1">
      <alignment vertical="center" wrapText="1"/>
    </xf>
    <xf numFmtId="164" fontId="16" fillId="0" borderId="5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textRotation="180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2" fontId="16" fillId="0" borderId="0" xfId="0" applyNumberFormat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164" fontId="19" fillId="3" borderId="5" xfId="0" applyNumberFormat="1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textRotation="180" wrapText="1"/>
    </xf>
    <xf numFmtId="0" fontId="18" fillId="3" borderId="5" xfId="0" applyFont="1" applyFill="1" applyBorder="1" applyAlignment="1">
      <alignment vertical="top" wrapText="1"/>
    </xf>
    <xf numFmtId="0" fontId="16" fillId="3" borderId="5" xfId="0" applyFont="1" applyFill="1" applyBorder="1" applyAlignment="1">
      <alignment horizontal="left" vertical="center" wrapText="1"/>
    </xf>
    <xf numFmtId="164" fontId="15" fillId="3" borderId="5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2" fontId="16" fillId="0" borderId="8" xfId="0" applyNumberFormat="1" applyFont="1" applyBorder="1" applyAlignment="1">
      <alignment vertical="center"/>
    </xf>
    <xf numFmtId="0" fontId="2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Fill="1" applyBorder="1" applyAlignment="1">
      <alignment horizontal="center" vertical="center" wrapText="1"/>
    </xf>
    <xf numFmtId="0" fontId="0" fillId="0" borderId="0" xfId="0" applyFont="1"/>
    <xf numFmtId="0" fontId="23" fillId="0" borderId="0" xfId="0" applyFont="1"/>
    <xf numFmtId="2" fontId="16" fillId="0" borderId="5" xfId="0" applyNumberFormat="1" applyFont="1" applyBorder="1" applyAlignment="1" applyProtection="1">
      <alignment vertical="center" wrapText="1"/>
      <protection locked="0"/>
    </xf>
    <xf numFmtId="2" fontId="16" fillId="0" borderId="5" xfId="0" applyNumberFormat="1" applyFont="1" applyBorder="1" applyAlignment="1" applyProtection="1">
      <alignment vertical="center"/>
      <protection locked="0"/>
    </xf>
    <xf numFmtId="164" fontId="24" fillId="0" borderId="0" xfId="0" applyNumberFormat="1" applyFont="1" applyAlignment="1">
      <alignment vertical="center" wrapText="1"/>
    </xf>
    <xf numFmtId="164" fontId="24" fillId="0" borderId="9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textRotation="180" wrapText="1"/>
    </xf>
    <xf numFmtId="2" fontId="16" fillId="0" borderId="0" xfId="0" applyNumberFormat="1" applyFont="1" applyAlignment="1">
      <alignment vertical="center"/>
    </xf>
    <xf numFmtId="164" fontId="24" fillId="4" borderId="0" xfId="0" applyNumberFormat="1" applyFont="1" applyFill="1" applyAlignment="1">
      <alignment vertical="center" wrapText="1"/>
    </xf>
    <xf numFmtId="164" fontId="16" fillId="0" borderId="6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24" fillId="4" borderId="12" xfId="0" applyNumberFormat="1" applyFont="1" applyFill="1" applyBorder="1" applyAlignment="1">
      <alignment vertical="center" wrapText="1"/>
    </xf>
    <xf numFmtId="164" fontId="24" fillId="4" borderId="0" xfId="0" applyNumberFormat="1" applyFont="1" applyFill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textRotation="180" wrapText="1"/>
    </xf>
    <xf numFmtId="0" fontId="2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3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647700</xdr:colOff>
      <xdr:row>2</xdr:row>
      <xdr:rowOff>444500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865C7BD-B577-9344-B1F3-7A3FC7536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73200" cy="1231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paulrowe@smscio.co.uk" TargetMode="External"/><Relationship Id="rId1" Type="http://schemas.openxmlformats.org/officeDocument/2006/relationships/hyperlink" Target="mailto:prowe@smscio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6984-06E7-A94C-80CD-3519D03BEB24}">
  <dimension ref="A1:H121"/>
  <sheetViews>
    <sheetView tabSelected="1" topLeftCell="A19" workbookViewId="0">
      <selection activeCell="I24" sqref="I24"/>
    </sheetView>
  </sheetViews>
  <sheetFormatPr baseColWidth="10" defaultRowHeight="16" x14ac:dyDescent="0.2"/>
  <cols>
    <col min="3" max="3" width="84" customWidth="1"/>
    <col min="7" max="7" width="15.1640625" customWidth="1"/>
  </cols>
  <sheetData>
    <row r="1" spans="1:8" ht="40" customHeight="1" thickBot="1" x14ac:dyDescent="0.25">
      <c r="C1" s="48" t="s">
        <v>0</v>
      </c>
      <c r="D1" s="49"/>
      <c r="E1" s="49"/>
      <c r="F1" s="49"/>
      <c r="G1" s="49"/>
    </row>
    <row r="2" spans="1:8" ht="22" thickBot="1" x14ac:dyDescent="0.25">
      <c r="C2" s="1" t="s">
        <v>1</v>
      </c>
      <c r="D2" s="53"/>
      <c r="E2" s="54"/>
      <c r="F2" s="54"/>
      <c r="G2" s="54"/>
      <c r="H2" s="55"/>
    </row>
    <row r="3" spans="1:8" ht="43" customHeight="1" x14ac:dyDescent="0.2">
      <c r="C3" s="50" t="s">
        <v>2</v>
      </c>
      <c r="D3" s="50"/>
      <c r="E3" s="50"/>
      <c r="F3" s="50"/>
      <c r="G3" s="50"/>
    </row>
    <row r="6" spans="1:8" ht="30" x14ac:dyDescent="0.2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8" ht="45" customHeight="1" x14ac:dyDescent="0.2">
      <c r="A7" s="51" t="s">
        <v>10</v>
      </c>
      <c r="B7" s="4" t="s">
        <v>11</v>
      </c>
      <c r="C7" s="5" t="s">
        <v>12</v>
      </c>
      <c r="D7" s="6" t="s">
        <v>13</v>
      </c>
      <c r="E7" s="7">
        <v>61</v>
      </c>
      <c r="F7" s="37"/>
      <c r="G7" s="8">
        <f>E7*F7</f>
        <v>0</v>
      </c>
    </row>
    <row r="8" spans="1:8" ht="41" customHeight="1" x14ac:dyDescent="0.2">
      <c r="A8" s="51"/>
      <c r="B8" s="4" t="s">
        <v>14</v>
      </c>
      <c r="C8" s="5" t="s">
        <v>15</v>
      </c>
      <c r="D8" s="6" t="s">
        <v>13</v>
      </c>
      <c r="E8" s="7">
        <v>171</v>
      </c>
      <c r="F8" s="37"/>
      <c r="G8" s="8">
        <f t="shared" ref="G8:G52" si="0">E8*F8</f>
        <v>0</v>
      </c>
    </row>
    <row r="9" spans="1:8" ht="44" customHeight="1" x14ac:dyDescent="0.2">
      <c r="A9" s="51"/>
      <c r="B9" s="4" t="s">
        <v>16</v>
      </c>
      <c r="C9" s="5" t="s">
        <v>17</v>
      </c>
      <c r="D9" s="6" t="s">
        <v>13</v>
      </c>
      <c r="E9" s="7">
        <v>270</v>
      </c>
      <c r="F9" s="37"/>
      <c r="G9" s="8">
        <f t="shared" si="0"/>
        <v>0</v>
      </c>
    </row>
    <row r="10" spans="1:8" ht="43" customHeight="1" x14ac:dyDescent="0.2">
      <c r="A10" s="51"/>
      <c r="B10" s="4" t="s">
        <v>18</v>
      </c>
      <c r="C10" s="5" t="s">
        <v>19</v>
      </c>
      <c r="D10" s="6" t="s">
        <v>20</v>
      </c>
      <c r="E10" s="7">
        <v>56</v>
      </c>
      <c r="F10" s="37"/>
      <c r="G10" s="8">
        <f t="shared" si="0"/>
        <v>0</v>
      </c>
    </row>
    <row r="11" spans="1:8" ht="47" customHeight="1" x14ac:dyDescent="0.2">
      <c r="A11" s="51"/>
      <c r="B11" s="4" t="s">
        <v>21</v>
      </c>
      <c r="C11" s="5" t="s">
        <v>22</v>
      </c>
      <c r="D11" s="6" t="s">
        <v>20</v>
      </c>
      <c r="E11" s="7">
        <v>56</v>
      </c>
      <c r="F11" s="37"/>
      <c r="G11" s="8">
        <f t="shared" si="0"/>
        <v>0</v>
      </c>
    </row>
    <row r="12" spans="1:8" ht="19" customHeight="1" x14ac:dyDescent="0.2">
      <c r="A12" s="41"/>
      <c r="B12" s="10"/>
      <c r="C12" s="11"/>
      <c r="D12" s="12"/>
      <c r="E12" s="13"/>
      <c r="F12" s="14" t="s">
        <v>23</v>
      </c>
      <c r="G12" s="43">
        <f>G7+G8+G9+G10+G11</f>
        <v>0</v>
      </c>
    </row>
    <row r="13" spans="1:8" ht="40" customHeight="1" x14ac:dyDescent="0.2">
      <c r="A13" s="2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</row>
    <row r="14" spans="1:8" ht="30" customHeight="1" x14ac:dyDescent="0.2">
      <c r="A14" s="51" t="s">
        <v>24</v>
      </c>
      <c r="B14" s="4" t="s">
        <v>25</v>
      </c>
      <c r="C14" s="5" t="s">
        <v>26</v>
      </c>
      <c r="D14" s="6" t="s">
        <v>27</v>
      </c>
      <c r="E14" s="7">
        <v>62</v>
      </c>
      <c r="F14" s="37"/>
      <c r="G14" s="8">
        <f t="shared" si="0"/>
        <v>0</v>
      </c>
    </row>
    <row r="15" spans="1:8" ht="31" thickBot="1" x14ac:dyDescent="0.25">
      <c r="A15" s="51"/>
      <c r="B15" s="4" t="s">
        <v>28</v>
      </c>
      <c r="C15" s="16" t="s">
        <v>29</v>
      </c>
      <c r="D15" s="6" t="s">
        <v>30</v>
      </c>
      <c r="E15" s="7">
        <v>264</v>
      </c>
      <c r="F15" s="37"/>
      <c r="G15" s="44">
        <f t="shared" si="0"/>
        <v>0</v>
      </c>
    </row>
    <row r="16" spans="1:8" ht="20" customHeight="1" thickBot="1" x14ac:dyDescent="0.25">
      <c r="A16" s="41"/>
      <c r="B16" s="10"/>
      <c r="C16" s="11"/>
      <c r="D16" s="12"/>
      <c r="E16" s="13"/>
      <c r="F16" s="14" t="s">
        <v>23</v>
      </c>
      <c r="G16" s="46">
        <f>SUM(G14:G15)</f>
        <v>0</v>
      </c>
    </row>
    <row r="17" spans="1:7" ht="41" customHeight="1" x14ac:dyDescent="0.2">
      <c r="A17" s="2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45" t="s">
        <v>9</v>
      </c>
    </row>
    <row r="18" spans="1:7" ht="30" customHeight="1" x14ac:dyDescent="0.2">
      <c r="A18" s="51" t="s">
        <v>31</v>
      </c>
      <c r="B18" s="4" t="s">
        <v>32</v>
      </c>
      <c r="C18" s="16" t="s">
        <v>33</v>
      </c>
      <c r="D18" s="6" t="s">
        <v>34</v>
      </c>
      <c r="E18" s="7">
        <v>199</v>
      </c>
      <c r="F18" s="37"/>
      <c r="G18" s="8">
        <f t="shared" si="0"/>
        <v>0</v>
      </c>
    </row>
    <row r="19" spans="1:7" ht="30" x14ac:dyDescent="0.2">
      <c r="A19" s="51"/>
      <c r="B19" s="4" t="s">
        <v>35</v>
      </c>
      <c r="C19" s="4" t="s">
        <v>36</v>
      </c>
      <c r="D19" s="6" t="s">
        <v>34</v>
      </c>
      <c r="E19" s="7">
        <v>199</v>
      </c>
      <c r="F19" s="37"/>
      <c r="G19" s="8">
        <f t="shared" si="0"/>
        <v>0</v>
      </c>
    </row>
    <row r="20" spans="1:7" ht="30" x14ac:dyDescent="0.2">
      <c r="A20" s="51"/>
      <c r="B20" s="4" t="s">
        <v>37</v>
      </c>
      <c r="C20" s="16" t="s">
        <v>38</v>
      </c>
      <c r="D20" s="6" t="s">
        <v>34</v>
      </c>
      <c r="E20" s="7">
        <v>199</v>
      </c>
      <c r="F20" s="37"/>
      <c r="G20" s="8">
        <f t="shared" si="0"/>
        <v>0</v>
      </c>
    </row>
    <row r="21" spans="1:7" ht="30" x14ac:dyDescent="0.2">
      <c r="A21" s="51"/>
      <c r="B21" s="4" t="s">
        <v>39</v>
      </c>
      <c r="C21" s="16" t="s">
        <v>40</v>
      </c>
      <c r="D21" s="6" t="s">
        <v>34</v>
      </c>
      <c r="E21" s="7">
        <v>199</v>
      </c>
      <c r="F21" s="37"/>
      <c r="G21" s="8">
        <f t="shared" si="0"/>
        <v>0</v>
      </c>
    </row>
    <row r="22" spans="1:7" x14ac:dyDescent="0.2">
      <c r="A22" s="41"/>
      <c r="B22" s="10"/>
      <c r="C22" s="11"/>
      <c r="D22" s="12"/>
      <c r="E22" s="13"/>
      <c r="F22" s="14" t="s">
        <v>23</v>
      </c>
      <c r="G22" s="43">
        <f>SUM(G18:G21)</f>
        <v>0</v>
      </c>
    </row>
    <row r="23" spans="1:7" ht="30" x14ac:dyDescent="0.2">
      <c r="A23" s="2" t="s">
        <v>3</v>
      </c>
      <c r="B23" s="3" t="s">
        <v>4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</row>
    <row r="24" spans="1:7" ht="34" customHeight="1" x14ac:dyDescent="0.2">
      <c r="A24" s="51" t="s">
        <v>41</v>
      </c>
      <c r="B24" s="4" t="s">
        <v>221</v>
      </c>
      <c r="C24" s="5" t="s">
        <v>222</v>
      </c>
      <c r="D24" s="6" t="s">
        <v>44</v>
      </c>
      <c r="E24" s="7">
        <v>45</v>
      </c>
      <c r="F24" s="37"/>
      <c r="G24" s="8">
        <f t="shared" si="0"/>
        <v>0</v>
      </c>
    </row>
    <row r="25" spans="1:7" ht="36" customHeight="1" x14ac:dyDescent="0.2">
      <c r="A25" s="51"/>
      <c r="B25" s="4" t="s">
        <v>42</v>
      </c>
      <c r="C25" s="16" t="s">
        <v>43</v>
      </c>
      <c r="D25" s="6" t="s">
        <v>44</v>
      </c>
      <c r="E25" s="7">
        <v>45</v>
      </c>
      <c r="F25" s="37"/>
      <c r="G25" s="8">
        <f t="shared" si="0"/>
        <v>0</v>
      </c>
    </row>
    <row r="26" spans="1:7" ht="17" customHeight="1" x14ac:dyDescent="0.2">
      <c r="A26" s="41"/>
      <c r="B26" s="10"/>
      <c r="C26" s="11"/>
      <c r="D26" s="12"/>
      <c r="E26" s="13"/>
      <c r="F26" s="14" t="s">
        <v>23</v>
      </c>
      <c r="G26" s="43">
        <f>SUM(G24:G25)</f>
        <v>0</v>
      </c>
    </row>
    <row r="27" spans="1:7" ht="36" customHeight="1" x14ac:dyDescent="0.2">
      <c r="A27" s="2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" t="s">
        <v>8</v>
      </c>
      <c r="G27" s="3" t="s">
        <v>9</v>
      </c>
    </row>
    <row r="28" spans="1:7" ht="25" customHeight="1" x14ac:dyDescent="0.2">
      <c r="A28" s="51" t="s">
        <v>45</v>
      </c>
      <c r="B28" s="4" t="s">
        <v>46</v>
      </c>
      <c r="C28" s="16" t="s">
        <v>47</v>
      </c>
      <c r="D28" s="6" t="s">
        <v>48</v>
      </c>
      <c r="E28" s="17">
        <v>400</v>
      </c>
      <c r="F28" s="37"/>
      <c r="G28" s="8">
        <f t="shared" si="0"/>
        <v>0</v>
      </c>
    </row>
    <row r="29" spans="1:7" ht="25" customHeight="1" x14ac:dyDescent="0.2">
      <c r="A29" s="51"/>
      <c r="B29" s="4" t="s">
        <v>49</v>
      </c>
      <c r="C29" s="16" t="s">
        <v>50</v>
      </c>
      <c r="D29" s="6" t="s">
        <v>51</v>
      </c>
      <c r="E29" s="17">
        <v>300</v>
      </c>
      <c r="F29" s="37"/>
      <c r="G29" s="8">
        <f t="shared" si="0"/>
        <v>0</v>
      </c>
    </row>
    <row r="30" spans="1:7" ht="24" customHeight="1" x14ac:dyDescent="0.2">
      <c r="A30" s="51"/>
      <c r="B30" s="4" t="s">
        <v>52</v>
      </c>
      <c r="C30" s="16" t="s">
        <v>53</v>
      </c>
      <c r="D30" s="6" t="s">
        <v>54</v>
      </c>
      <c r="E30" s="17">
        <v>800</v>
      </c>
      <c r="F30" s="37"/>
      <c r="G30" s="8">
        <f t="shared" si="0"/>
        <v>0</v>
      </c>
    </row>
    <row r="31" spans="1:7" ht="22" customHeight="1" x14ac:dyDescent="0.2">
      <c r="A31" s="51"/>
      <c r="B31" s="4" t="s">
        <v>55</v>
      </c>
      <c r="C31" s="16" t="s">
        <v>56</v>
      </c>
      <c r="D31" s="6" t="s">
        <v>57</v>
      </c>
      <c r="E31" s="17">
        <v>600</v>
      </c>
      <c r="F31" s="37"/>
      <c r="G31" s="8">
        <f t="shared" si="0"/>
        <v>0</v>
      </c>
    </row>
    <row r="32" spans="1:7" ht="28" customHeight="1" x14ac:dyDescent="0.2">
      <c r="A32" s="51"/>
      <c r="B32" s="4" t="s">
        <v>58</v>
      </c>
      <c r="C32" s="16" t="s">
        <v>59</v>
      </c>
      <c r="D32" s="6" t="s">
        <v>60</v>
      </c>
      <c r="E32" s="17">
        <v>1200</v>
      </c>
      <c r="F32" s="37"/>
      <c r="G32" s="8">
        <f t="shared" si="0"/>
        <v>0</v>
      </c>
    </row>
    <row r="33" spans="1:7" ht="27" customHeight="1" x14ac:dyDescent="0.2">
      <c r="A33" s="51"/>
      <c r="B33" s="4" t="s">
        <v>61</v>
      </c>
      <c r="C33" s="16" t="s">
        <v>62</v>
      </c>
      <c r="D33" s="6" t="s">
        <v>63</v>
      </c>
      <c r="E33" s="17">
        <v>900</v>
      </c>
      <c r="F33" s="37"/>
      <c r="G33" s="8">
        <f t="shared" si="0"/>
        <v>0</v>
      </c>
    </row>
    <row r="34" spans="1:7" ht="16" customHeight="1" x14ac:dyDescent="0.2">
      <c r="A34" s="41"/>
      <c r="B34" s="10"/>
      <c r="C34" s="11"/>
      <c r="D34" s="12"/>
      <c r="E34" s="13"/>
      <c r="F34" s="14" t="s">
        <v>23</v>
      </c>
      <c r="G34" s="43">
        <f>SUM(G28:G33)</f>
        <v>0</v>
      </c>
    </row>
    <row r="35" spans="1:7" ht="16" customHeight="1" x14ac:dyDescent="0.2">
      <c r="A35" s="2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</row>
    <row r="36" spans="1:7" x14ac:dyDescent="0.2">
      <c r="A36" s="51" t="s">
        <v>223</v>
      </c>
      <c r="B36" s="4" t="s">
        <v>224</v>
      </c>
      <c r="C36" s="5" t="s">
        <v>225</v>
      </c>
      <c r="D36" s="6" t="s">
        <v>48</v>
      </c>
      <c r="E36" s="17">
        <v>400</v>
      </c>
      <c r="F36" s="37"/>
      <c r="G36" s="8">
        <f t="shared" si="0"/>
        <v>0</v>
      </c>
    </row>
    <row r="37" spans="1:7" ht="30" customHeight="1" x14ac:dyDescent="0.2">
      <c r="A37" s="51"/>
      <c r="B37" s="4" t="s">
        <v>226</v>
      </c>
      <c r="C37" s="5" t="s">
        <v>227</v>
      </c>
      <c r="D37" s="6" t="s">
        <v>48</v>
      </c>
      <c r="E37" s="17">
        <v>400</v>
      </c>
      <c r="F37" s="37"/>
      <c r="G37" s="8">
        <f t="shared" si="0"/>
        <v>0</v>
      </c>
    </row>
    <row r="38" spans="1:7" x14ac:dyDescent="0.2">
      <c r="A38" s="51"/>
      <c r="B38" s="4" t="s">
        <v>228</v>
      </c>
      <c r="C38" s="5" t="s">
        <v>229</v>
      </c>
      <c r="D38" s="6" t="s">
        <v>48</v>
      </c>
      <c r="E38" s="17">
        <v>400</v>
      </c>
      <c r="F38" s="37"/>
      <c r="G38" s="8">
        <f t="shared" si="0"/>
        <v>0</v>
      </c>
    </row>
    <row r="39" spans="1:7" x14ac:dyDescent="0.2">
      <c r="A39" s="51"/>
      <c r="B39" s="4" t="s">
        <v>230</v>
      </c>
      <c r="C39" s="5" t="s">
        <v>231</v>
      </c>
      <c r="D39" s="6" t="s">
        <v>48</v>
      </c>
      <c r="E39" s="17">
        <v>400</v>
      </c>
      <c r="F39" s="37"/>
      <c r="G39" s="8">
        <f t="shared" si="0"/>
        <v>0</v>
      </c>
    </row>
    <row r="40" spans="1:7" ht="26" customHeight="1" x14ac:dyDescent="0.2">
      <c r="A40" s="41"/>
      <c r="B40" s="10"/>
      <c r="C40" s="11"/>
      <c r="D40" s="12"/>
      <c r="E40" s="13"/>
      <c r="F40" s="14" t="s">
        <v>23</v>
      </c>
      <c r="G40" s="43">
        <f>SUM(G36:G39)</f>
        <v>0</v>
      </c>
    </row>
    <row r="41" spans="1:7" ht="30" x14ac:dyDescent="0.2">
      <c r="A41" s="2" t="s">
        <v>3</v>
      </c>
      <c r="B41" s="3" t="s">
        <v>4</v>
      </c>
      <c r="C41" s="3" t="s">
        <v>5</v>
      </c>
      <c r="D41" s="3" t="s">
        <v>6</v>
      </c>
      <c r="E41" s="3" t="s">
        <v>7</v>
      </c>
      <c r="F41" s="3" t="s">
        <v>8</v>
      </c>
      <c r="G41" s="3" t="s">
        <v>9</v>
      </c>
    </row>
    <row r="42" spans="1:7" x14ac:dyDescent="0.2">
      <c r="A42" s="51" t="s">
        <v>232</v>
      </c>
      <c r="B42" s="4" t="s">
        <v>233</v>
      </c>
      <c r="C42" s="5" t="s">
        <v>234</v>
      </c>
      <c r="D42" s="6" t="s">
        <v>51</v>
      </c>
      <c r="E42" s="17">
        <v>300</v>
      </c>
      <c r="F42" s="37"/>
      <c r="G42" s="8">
        <f t="shared" si="0"/>
        <v>0</v>
      </c>
    </row>
    <row r="43" spans="1:7" x14ac:dyDescent="0.2">
      <c r="A43" s="51"/>
      <c r="B43" s="4" t="s">
        <v>235</v>
      </c>
      <c r="C43" s="5" t="s">
        <v>236</v>
      </c>
      <c r="D43" s="6" t="s">
        <v>51</v>
      </c>
      <c r="E43" s="17">
        <v>300</v>
      </c>
      <c r="F43" s="37"/>
      <c r="G43" s="8">
        <f t="shared" si="0"/>
        <v>0</v>
      </c>
    </row>
    <row r="44" spans="1:7" x14ac:dyDescent="0.2">
      <c r="A44" s="51"/>
      <c r="B44" s="4" t="s">
        <v>237</v>
      </c>
      <c r="C44" s="5" t="s">
        <v>238</v>
      </c>
      <c r="D44" s="6" t="s">
        <v>51</v>
      </c>
      <c r="E44" s="17">
        <v>300</v>
      </c>
      <c r="F44" s="37"/>
      <c r="G44" s="8">
        <f t="shared" si="0"/>
        <v>0</v>
      </c>
    </row>
    <row r="45" spans="1:7" x14ac:dyDescent="0.2">
      <c r="A45" s="51"/>
      <c r="B45" s="4" t="s">
        <v>239</v>
      </c>
      <c r="C45" s="5" t="s">
        <v>240</v>
      </c>
      <c r="D45" s="6" t="s">
        <v>51</v>
      </c>
      <c r="E45" s="17">
        <v>300</v>
      </c>
      <c r="F45" s="37"/>
      <c r="G45" s="8">
        <f t="shared" si="0"/>
        <v>0</v>
      </c>
    </row>
    <row r="46" spans="1:7" ht="21" customHeight="1" x14ac:dyDescent="0.2">
      <c r="A46" s="41"/>
      <c r="B46" s="10"/>
      <c r="C46" s="11"/>
      <c r="D46" s="12"/>
      <c r="E46" s="13"/>
      <c r="F46" s="14" t="s">
        <v>23</v>
      </c>
      <c r="G46" s="43">
        <f>SUM(G42:G45)</f>
        <v>0</v>
      </c>
    </row>
    <row r="47" spans="1:7" ht="30" x14ac:dyDescent="0.2">
      <c r="A47" s="2" t="s">
        <v>3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8</v>
      </c>
      <c r="G47" s="3" t="s">
        <v>9</v>
      </c>
    </row>
    <row r="48" spans="1:7" x14ac:dyDescent="0.2">
      <c r="A48" s="51" t="s">
        <v>241</v>
      </c>
      <c r="B48" s="4" t="s">
        <v>242</v>
      </c>
      <c r="C48" s="5" t="s">
        <v>243</v>
      </c>
      <c r="D48" s="6" t="s">
        <v>121</v>
      </c>
      <c r="E48" s="17">
        <v>200</v>
      </c>
      <c r="F48" s="37"/>
      <c r="G48" s="8">
        <f t="shared" si="0"/>
        <v>0</v>
      </c>
    </row>
    <row r="49" spans="1:7" x14ac:dyDescent="0.2">
      <c r="A49" s="51"/>
      <c r="B49" s="4" t="s">
        <v>244</v>
      </c>
      <c r="C49" s="5" t="s">
        <v>245</v>
      </c>
      <c r="D49" s="6" t="s">
        <v>121</v>
      </c>
      <c r="E49" s="17">
        <v>200</v>
      </c>
      <c r="F49" s="37"/>
      <c r="G49" s="8">
        <f t="shared" si="0"/>
        <v>0</v>
      </c>
    </row>
    <row r="50" spans="1:7" x14ac:dyDescent="0.2">
      <c r="A50" s="51"/>
      <c r="B50" s="4" t="s">
        <v>246</v>
      </c>
      <c r="C50" s="5" t="s">
        <v>247</v>
      </c>
      <c r="D50" s="6" t="s">
        <v>121</v>
      </c>
      <c r="E50" s="17">
        <v>200</v>
      </c>
      <c r="F50" s="37"/>
      <c r="G50" s="8">
        <f t="shared" si="0"/>
        <v>0</v>
      </c>
    </row>
    <row r="51" spans="1:7" x14ac:dyDescent="0.2">
      <c r="A51" s="51"/>
      <c r="B51" s="4" t="s">
        <v>248</v>
      </c>
      <c r="C51" s="5" t="s">
        <v>249</v>
      </c>
      <c r="D51" s="6" t="s">
        <v>121</v>
      </c>
      <c r="E51" s="17">
        <v>200</v>
      </c>
      <c r="F51" s="37"/>
      <c r="G51" s="8">
        <f t="shared" si="0"/>
        <v>0</v>
      </c>
    </row>
    <row r="52" spans="1:7" x14ac:dyDescent="0.2">
      <c r="A52" s="51"/>
      <c r="B52" s="4" t="s">
        <v>250</v>
      </c>
      <c r="C52" s="5" t="s">
        <v>251</v>
      </c>
      <c r="D52" s="6" t="s">
        <v>121</v>
      </c>
      <c r="E52" s="17">
        <v>200</v>
      </c>
      <c r="F52" s="37"/>
      <c r="G52" s="8">
        <f t="shared" si="0"/>
        <v>0</v>
      </c>
    </row>
    <row r="53" spans="1:7" ht="22" customHeight="1" x14ac:dyDescent="0.2">
      <c r="A53" s="41"/>
      <c r="B53" s="10"/>
      <c r="C53" s="11"/>
      <c r="D53" s="12"/>
      <c r="E53" s="13"/>
      <c r="F53" s="14" t="s">
        <v>23</v>
      </c>
      <c r="G53" s="43">
        <f>SUM(G48:G52)</f>
        <v>0</v>
      </c>
    </row>
    <row r="54" spans="1:7" ht="23" customHeight="1" x14ac:dyDescent="0.2">
      <c r="A54" s="2" t="s">
        <v>3</v>
      </c>
      <c r="B54" s="3" t="s">
        <v>4</v>
      </c>
      <c r="C54" s="3" t="s">
        <v>5</v>
      </c>
      <c r="D54" s="3" t="s">
        <v>6</v>
      </c>
      <c r="E54" s="3" t="s">
        <v>7</v>
      </c>
      <c r="F54" s="3" t="s">
        <v>8</v>
      </c>
      <c r="G54" s="3" t="s">
        <v>9</v>
      </c>
    </row>
    <row r="55" spans="1:7" ht="19" customHeight="1" x14ac:dyDescent="0.2">
      <c r="A55" s="51" t="s">
        <v>64</v>
      </c>
      <c r="B55" s="4" t="s">
        <v>65</v>
      </c>
      <c r="C55" s="5" t="s">
        <v>252</v>
      </c>
      <c r="D55" s="6" t="s">
        <v>48</v>
      </c>
      <c r="E55" s="17">
        <v>417</v>
      </c>
      <c r="F55" s="37"/>
      <c r="G55" s="8">
        <f t="shared" ref="G55:G76" si="1">E55*F55</f>
        <v>0</v>
      </c>
    </row>
    <row r="56" spans="1:7" ht="21" customHeight="1" x14ac:dyDescent="0.2">
      <c r="A56" s="51"/>
      <c r="B56" s="4" t="s">
        <v>67</v>
      </c>
      <c r="C56" s="5" t="s">
        <v>68</v>
      </c>
      <c r="D56" s="6" t="s">
        <v>48</v>
      </c>
      <c r="E56" s="17">
        <v>417</v>
      </c>
      <c r="F56" s="37"/>
      <c r="G56" s="8">
        <f t="shared" si="1"/>
        <v>0</v>
      </c>
    </row>
    <row r="57" spans="1:7" ht="20" customHeight="1" x14ac:dyDescent="0.2">
      <c r="A57" s="51"/>
      <c r="B57" s="4" t="s">
        <v>69</v>
      </c>
      <c r="C57" s="5" t="s">
        <v>70</v>
      </c>
      <c r="D57" s="6" t="s">
        <v>48</v>
      </c>
      <c r="E57" s="17">
        <v>417</v>
      </c>
      <c r="F57" s="37"/>
      <c r="G57" s="8">
        <f t="shared" si="1"/>
        <v>0</v>
      </c>
    </row>
    <row r="58" spans="1:7" ht="21" customHeight="1" x14ac:dyDescent="0.2">
      <c r="A58" s="51"/>
      <c r="B58" s="4" t="s">
        <v>71</v>
      </c>
      <c r="C58" s="5" t="s">
        <v>72</v>
      </c>
      <c r="D58" s="6" t="s">
        <v>48</v>
      </c>
      <c r="E58" s="17">
        <v>417</v>
      </c>
      <c r="F58" s="37"/>
      <c r="G58" s="8">
        <f t="shared" si="1"/>
        <v>0</v>
      </c>
    </row>
    <row r="59" spans="1:7" ht="21" customHeight="1" x14ac:dyDescent="0.2">
      <c r="A59" s="51"/>
      <c r="B59" s="4" t="s">
        <v>73</v>
      </c>
      <c r="C59" s="5" t="s">
        <v>74</v>
      </c>
      <c r="D59" s="6" t="s">
        <v>48</v>
      </c>
      <c r="E59" s="17">
        <v>417</v>
      </c>
      <c r="F59" s="37"/>
      <c r="G59" s="8">
        <f t="shared" si="1"/>
        <v>0</v>
      </c>
    </row>
    <row r="60" spans="1:7" ht="20" customHeight="1" x14ac:dyDescent="0.2">
      <c r="A60" s="51"/>
      <c r="B60" s="4" t="s">
        <v>75</v>
      </c>
      <c r="C60" s="5" t="s">
        <v>76</v>
      </c>
      <c r="D60" s="6" t="s">
        <v>48</v>
      </c>
      <c r="E60" s="17">
        <v>417</v>
      </c>
      <c r="F60" s="37"/>
      <c r="G60" s="8">
        <f t="shared" si="1"/>
        <v>0</v>
      </c>
    </row>
    <row r="61" spans="1:7" ht="22" customHeight="1" x14ac:dyDescent="0.2">
      <c r="A61" s="51"/>
      <c r="B61" s="4" t="s">
        <v>77</v>
      </c>
      <c r="C61" s="5" t="s">
        <v>78</v>
      </c>
      <c r="D61" s="6" t="s">
        <v>48</v>
      </c>
      <c r="E61" s="17">
        <v>417</v>
      </c>
      <c r="F61" s="37"/>
      <c r="G61" s="8">
        <f t="shared" si="1"/>
        <v>0</v>
      </c>
    </row>
    <row r="62" spans="1:7" ht="25" customHeight="1" x14ac:dyDescent="0.2">
      <c r="A62" s="41"/>
      <c r="B62" s="10"/>
      <c r="C62" s="11"/>
      <c r="D62" s="12"/>
      <c r="E62" s="13"/>
      <c r="F62" s="14" t="s">
        <v>23</v>
      </c>
      <c r="G62" s="43">
        <f>SUM(G55:G61)</f>
        <v>0</v>
      </c>
    </row>
    <row r="63" spans="1:7" ht="27" customHeight="1" x14ac:dyDescent="0.2">
      <c r="A63" s="2" t="s">
        <v>3</v>
      </c>
      <c r="B63" s="3" t="s">
        <v>4</v>
      </c>
      <c r="C63" s="3" t="s">
        <v>5</v>
      </c>
      <c r="D63" s="3" t="s">
        <v>6</v>
      </c>
      <c r="E63" s="3" t="s">
        <v>7</v>
      </c>
      <c r="F63" s="3" t="s">
        <v>8</v>
      </c>
      <c r="G63" s="3" t="s">
        <v>9</v>
      </c>
    </row>
    <row r="64" spans="1:7" ht="27" customHeight="1" x14ac:dyDescent="0.2">
      <c r="A64" s="51" t="s">
        <v>79</v>
      </c>
      <c r="B64" s="4" t="s">
        <v>80</v>
      </c>
      <c r="C64" s="5" t="s">
        <v>81</v>
      </c>
      <c r="D64" s="6" t="s">
        <v>51</v>
      </c>
      <c r="E64" s="17">
        <v>313</v>
      </c>
      <c r="F64" s="37"/>
      <c r="G64" s="8">
        <f t="shared" si="1"/>
        <v>0</v>
      </c>
    </row>
    <row r="65" spans="1:7" ht="27" customHeight="1" x14ac:dyDescent="0.2">
      <c r="A65" s="51"/>
      <c r="B65" s="4" t="s">
        <v>82</v>
      </c>
      <c r="C65" s="5" t="s">
        <v>83</v>
      </c>
      <c r="D65" s="6" t="s">
        <v>51</v>
      </c>
      <c r="E65" s="17">
        <v>313</v>
      </c>
      <c r="F65" s="37"/>
      <c r="G65" s="8">
        <f t="shared" si="1"/>
        <v>0</v>
      </c>
    </row>
    <row r="66" spans="1:7" ht="25" customHeight="1" x14ac:dyDescent="0.2">
      <c r="A66" s="51"/>
      <c r="B66" s="4" t="s">
        <v>84</v>
      </c>
      <c r="C66" s="5" t="s">
        <v>85</v>
      </c>
      <c r="D66" s="6" t="s">
        <v>51</v>
      </c>
      <c r="E66" s="17">
        <v>313</v>
      </c>
      <c r="F66" s="37"/>
      <c r="G66" s="8">
        <f t="shared" si="1"/>
        <v>0</v>
      </c>
    </row>
    <row r="67" spans="1:7" ht="26" customHeight="1" x14ac:dyDescent="0.2">
      <c r="A67" s="51"/>
      <c r="B67" s="4" t="s">
        <v>86</v>
      </c>
      <c r="C67" s="5" t="s">
        <v>87</v>
      </c>
      <c r="D67" s="6" t="s">
        <v>51</v>
      </c>
      <c r="E67" s="17">
        <v>313</v>
      </c>
      <c r="F67" s="37"/>
      <c r="G67" s="8">
        <f t="shared" si="1"/>
        <v>0</v>
      </c>
    </row>
    <row r="68" spans="1:7" ht="27" customHeight="1" x14ac:dyDescent="0.2">
      <c r="A68" s="51"/>
      <c r="B68" s="4" t="s">
        <v>88</v>
      </c>
      <c r="C68" s="5" t="s">
        <v>89</v>
      </c>
      <c r="D68" s="6" t="s">
        <v>51</v>
      </c>
      <c r="E68" s="17">
        <v>313</v>
      </c>
      <c r="F68" s="37"/>
      <c r="G68" s="8">
        <f t="shared" si="1"/>
        <v>0</v>
      </c>
    </row>
    <row r="69" spans="1:7" ht="24" customHeight="1" x14ac:dyDescent="0.2">
      <c r="A69" s="51"/>
      <c r="B69" s="4" t="s">
        <v>90</v>
      </c>
      <c r="C69" s="5" t="s">
        <v>91</v>
      </c>
      <c r="D69" s="6" t="s">
        <v>51</v>
      </c>
      <c r="E69" s="17">
        <v>313</v>
      </c>
      <c r="F69" s="37"/>
      <c r="G69" s="8">
        <f t="shared" si="1"/>
        <v>0</v>
      </c>
    </row>
    <row r="70" spans="1:7" ht="25" customHeight="1" x14ac:dyDescent="0.2">
      <c r="A70" s="51"/>
      <c r="B70" s="4" t="s">
        <v>92</v>
      </c>
      <c r="C70" s="5" t="s">
        <v>93</v>
      </c>
      <c r="D70" s="6" t="s">
        <v>51</v>
      </c>
      <c r="E70" s="17">
        <v>313</v>
      </c>
      <c r="F70" s="37"/>
      <c r="G70" s="8">
        <f t="shared" si="1"/>
        <v>0</v>
      </c>
    </row>
    <row r="71" spans="1:7" ht="25" customHeight="1" x14ac:dyDescent="0.2">
      <c r="A71" s="41"/>
      <c r="B71" s="10"/>
      <c r="C71" s="11"/>
      <c r="D71" s="12"/>
      <c r="E71" s="13"/>
      <c r="F71" s="14" t="s">
        <v>23</v>
      </c>
      <c r="G71" s="43">
        <f>G64+G65+G66+G67+G68+G69+G70</f>
        <v>0</v>
      </c>
    </row>
    <row r="72" spans="1:7" ht="21" customHeight="1" x14ac:dyDescent="0.2">
      <c r="A72" s="2" t="s">
        <v>3</v>
      </c>
      <c r="B72" s="3" t="s">
        <v>4</v>
      </c>
      <c r="C72" s="3" t="s">
        <v>5</v>
      </c>
      <c r="D72" s="3" t="s">
        <v>6</v>
      </c>
      <c r="E72" s="3" t="s">
        <v>7</v>
      </c>
      <c r="F72" s="3" t="s">
        <v>8</v>
      </c>
      <c r="G72" s="3" t="s">
        <v>9</v>
      </c>
    </row>
    <row r="73" spans="1:7" ht="24" customHeight="1" x14ac:dyDescent="0.2">
      <c r="A73" s="22" t="s">
        <v>118</v>
      </c>
      <c r="B73" s="24" t="s">
        <v>119</v>
      </c>
      <c r="C73" s="23" t="s">
        <v>120</v>
      </c>
      <c r="D73" s="6" t="s">
        <v>121</v>
      </c>
      <c r="E73" s="7">
        <v>150</v>
      </c>
      <c r="F73" s="38"/>
      <c r="G73" s="8">
        <f>E73*F73</f>
        <v>0</v>
      </c>
    </row>
    <row r="74" spans="1:7" ht="26" customHeight="1" x14ac:dyDescent="0.2">
      <c r="A74" s="41"/>
      <c r="B74" s="10"/>
      <c r="C74" s="11"/>
      <c r="D74" s="12"/>
      <c r="E74" s="13"/>
      <c r="F74" s="14" t="s">
        <v>23</v>
      </c>
      <c r="G74" s="43">
        <f>G73</f>
        <v>0</v>
      </c>
    </row>
    <row r="75" spans="1:7" ht="23" customHeight="1" x14ac:dyDescent="0.2">
      <c r="A75" s="2" t="s">
        <v>3</v>
      </c>
      <c r="B75" s="3" t="s">
        <v>4</v>
      </c>
      <c r="C75" s="3" t="s">
        <v>5</v>
      </c>
      <c r="D75" s="3" t="s">
        <v>6</v>
      </c>
      <c r="E75" s="3" t="s">
        <v>7</v>
      </c>
      <c r="F75" s="3" t="s">
        <v>8</v>
      </c>
      <c r="G75" s="3" t="s">
        <v>9</v>
      </c>
    </row>
    <row r="76" spans="1:7" ht="26" customHeight="1" x14ac:dyDescent="0.2">
      <c r="A76" s="22" t="s">
        <v>114</v>
      </c>
      <c r="B76" s="4" t="s">
        <v>115</v>
      </c>
      <c r="C76" s="23" t="s">
        <v>116</v>
      </c>
      <c r="D76" s="6" t="s">
        <v>117</v>
      </c>
      <c r="E76" s="7">
        <v>315</v>
      </c>
      <c r="F76" s="38"/>
      <c r="G76" s="8">
        <f t="shared" si="1"/>
        <v>0</v>
      </c>
    </row>
    <row r="77" spans="1:7" ht="25" customHeight="1" x14ac:dyDescent="0.2">
      <c r="F77" s="14" t="s">
        <v>23</v>
      </c>
      <c r="G77" s="47">
        <f>G76</f>
        <v>0</v>
      </c>
    </row>
    <row r="78" spans="1:7" ht="27" customHeight="1" thickBot="1" x14ac:dyDescent="0.25">
      <c r="A78" s="25"/>
      <c r="B78" s="10"/>
      <c r="C78" s="26"/>
      <c r="D78" s="12"/>
      <c r="E78" s="13"/>
      <c r="F78" s="42"/>
      <c r="G78" s="15"/>
    </row>
    <row r="79" spans="1:7" ht="24" customHeight="1" thickBot="1" x14ac:dyDescent="0.25">
      <c r="C79" s="28" t="s">
        <v>122</v>
      </c>
      <c r="D79" s="29"/>
      <c r="F79" s="30" t="s">
        <v>123</v>
      </c>
      <c r="G79" s="31">
        <f>G12+G16+G22+G26+G34+G40+G46+G53+G62+G71+G74+G77</f>
        <v>0</v>
      </c>
    </row>
    <row r="80" spans="1:7" ht="24" customHeight="1" x14ac:dyDescent="0.2">
      <c r="B80" s="32"/>
      <c r="C80" s="52" t="s">
        <v>124</v>
      </c>
      <c r="D80" s="52"/>
      <c r="E80" s="52"/>
      <c r="F80" s="32"/>
      <c r="G80" s="32"/>
    </row>
    <row r="81" spans="1:7" ht="30" customHeight="1" x14ac:dyDescent="0.2">
      <c r="C81" s="33" t="s">
        <v>253</v>
      </c>
      <c r="D81" s="34"/>
    </row>
    <row r="83" spans="1:7" ht="23" customHeight="1" x14ac:dyDescent="0.2"/>
    <row r="84" spans="1:7" ht="24" customHeight="1" x14ac:dyDescent="0.2"/>
    <row r="86" spans="1:7" ht="30" x14ac:dyDescent="0.2">
      <c r="A86" s="2" t="s">
        <v>3</v>
      </c>
      <c r="B86" s="3" t="s">
        <v>4</v>
      </c>
      <c r="C86" s="3" t="s">
        <v>5</v>
      </c>
      <c r="D86" s="3" t="s">
        <v>6</v>
      </c>
      <c r="E86" s="3" t="s">
        <v>7</v>
      </c>
      <c r="F86" s="3" t="s">
        <v>8</v>
      </c>
      <c r="G86" s="3" t="s">
        <v>9</v>
      </c>
    </row>
    <row r="87" spans="1:7" ht="26" customHeight="1" x14ac:dyDescent="0.2">
      <c r="A87" s="51" t="s">
        <v>64</v>
      </c>
      <c r="B87" s="4" t="s">
        <v>65</v>
      </c>
      <c r="C87" s="5" t="s">
        <v>66</v>
      </c>
      <c r="D87" s="6" t="s">
        <v>48</v>
      </c>
      <c r="E87" s="17">
        <v>417</v>
      </c>
      <c r="F87" s="37"/>
      <c r="G87" s="8">
        <f t="shared" ref="G87:G117" si="2">E87*F87</f>
        <v>0</v>
      </c>
    </row>
    <row r="88" spans="1:7" ht="22" customHeight="1" x14ac:dyDescent="0.2">
      <c r="A88" s="51"/>
      <c r="B88" s="4" t="s">
        <v>67</v>
      </c>
      <c r="C88" s="5" t="s">
        <v>68</v>
      </c>
      <c r="D88" s="6" t="s">
        <v>48</v>
      </c>
      <c r="E88" s="17">
        <v>417</v>
      </c>
      <c r="F88" s="37"/>
      <c r="G88" s="8">
        <f t="shared" si="2"/>
        <v>0</v>
      </c>
    </row>
    <row r="89" spans="1:7" ht="24" customHeight="1" x14ac:dyDescent="0.2">
      <c r="A89" s="51"/>
      <c r="B89" s="4" t="s">
        <v>69</v>
      </c>
      <c r="C89" s="5" t="s">
        <v>70</v>
      </c>
      <c r="D89" s="6" t="s">
        <v>48</v>
      </c>
      <c r="E89" s="17">
        <v>417</v>
      </c>
      <c r="F89" s="37"/>
      <c r="G89" s="8">
        <f t="shared" si="2"/>
        <v>0</v>
      </c>
    </row>
    <row r="90" spans="1:7" ht="27" customHeight="1" x14ac:dyDescent="0.2">
      <c r="A90" s="51"/>
      <c r="B90" s="4" t="s">
        <v>71</v>
      </c>
      <c r="C90" s="5" t="s">
        <v>72</v>
      </c>
      <c r="D90" s="6" t="s">
        <v>48</v>
      </c>
      <c r="E90" s="17">
        <v>417</v>
      </c>
      <c r="F90" s="37"/>
      <c r="G90" s="8">
        <f t="shared" si="2"/>
        <v>0</v>
      </c>
    </row>
    <row r="91" spans="1:7" ht="24" customHeight="1" x14ac:dyDescent="0.2">
      <c r="A91" s="51"/>
      <c r="B91" s="4" t="s">
        <v>73</v>
      </c>
      <c r="C91" s="5" t="s">
        <v>74</v>
      </c>
      <c r="D91" s="6" t="s">
        <v>48</v>
      </c>
      <c r="E91" s="17">
        <v>417</v>
      </c>
      <c r="F91" s="37"/>
      <c r="G91" s="8">
        <f t="shared" si="2"/>
        <v>0</v>
      </c>
    </row>
    <row r="92" spans="1:7" ht="26" customHeight="1" x14ac:dyDescent="0.2">
      <c r="A92" s="51"/>
      <c r="B92" s="4" t="s">
        <v>75</v>
      </c>
      <c r="C92" s="5" t="s">
        <v>76</v>
      </c>
      <c r="D92" s="6" t="s">
        <v>48</v>
      </c>
      <c r="E92" s="17">
        <v>417</v>
      </c>
      <c r="F92" s="37"/>
      <c r="G92" s="8">
        <f t="shared" si="2"/>
        <v>0</v>
      </c>
    </row>
    <row r="93" spans="1:7" ht="29" customHeight="1" x14ac:dyDescent="0.2">
      <c r="A93" s="51"/>
      <c r="B93" s="4" t="s">
        <v>77</v>
      </c>
      <c r="C93" s="5" t="s">
        <v>78</v>
      </c>
      <c r="D93" s="6" t="s">
        <v>48</v>
      </c>
      <c r="E93" s="17">
        <v>417</v>
      </c>
      <c r="F93" s="37"/>
      <c r="G93" s="8">
        <f t="shared" si="2"/>
        <v>0</v>
      </c>
    </row>
    <row r="94" spans="1:7" ht="28" customHeight="1" x14ac:dyDescent="0.2">
      <c r="A94" s="51" t="s">
        <v>79</v>
      </c>
      <c r="B94" s="4" t="s">
        <v>80</v>
      </c>
      <c r="C94" s="5" t="s">
        <v>81</v>
      </c>
      <c r="D94" s="6" t="s">
        <v>51</v>
      </c>
      <c r="E94" s="17">
        <v>313</v>
      </c>
      <c r="F94" s="37"/>
      <c r="G94" s="8">
        <f t="shared" si="2"/>
        <v>0</v>
      </c>
    </row>
    <row r="95" spans="1:7" ht="26" customHeight="1" x14ac:dyDescent="0.2">
      <c r="A95" s="51"/>
      <c r="B95" s="4" t="s">
        <v>82</v>
      </c>
      <c r="C95" s="5" t="s">
        <v>83</v>
      </c>
      <c r="D95" s="6" t="s">
        <v>51</v>
      </c>
      <c r="E95" s="17">
        <v>313</v>
      </c>
      <c r="F95" s="37"/>
      <c r="G95" s="8">
        <f t="shared" si="2"/>
        <v>0</v>
      </c>
    </row>
    <row r="96" spans="1:7" ht="25" customHeight="1" x14ac:dyDescent="0.2">
      <c r="A96" s="51"/>
      <c r="B96" s="4" t="s">
        <v>84</v>
      </c>
      <c r="C96" s="5" t="s">
        <v>85</v>
      </c>
      <c r="D96" s="6" t="s">
        <v>51</v>
      </c>
      <c r="E96" s="17">
        <v>313</v>
      </c>
      <c r="F96" s="37"/>
      <c r="G96" s="8">
        <f t="shared" si="2"/>
        <v>0</v>
      </c>
    </row>
    <row r="97" spans="1:7" ht="26" customHeight="1" x14ac:dyDescent="0.2">
      <c r="A97" s="51"/>
      <c r="B97" s="4" t="s">
        <v>86</v>
      </c>
      <c r="C97" s="5" t="s">
        <v>87</v>
      </c>
      <c r="D97" s="6" t="s">
        <v>51</v>
      </c>
      <c r="E97" s="17">
        <v>313</v>
      </c>
      <c r="F97" s="37"/>
      <c r="G97" s="8">
        <f t="shared" si="2"/>
        <v>0</v>
      </c>
    </row>
    <row r="98" spans="1:7" ht="23" customHeight="1" x14ac:dyDescent="0.2">
      <c r="A98" s="51"/>
      <c r="B98" s="4" t="s">
        <v>88</v>
      </c>
      <c r="C98" s="5" t="s">
        <v>89</v>
      </c>
      <c r="D98" s="6" t="s">
        <v>51</v>
      </c>
      <c r="E98" s="17">
        <v>313</v>
      </c>
      <c r="F98" s="37"/>
      <c r="G98" s="8">
        <f t="shared" si="2"/>
        <v>0</v>
      </c>
    </row>
    <row r="99" spans="1:7" ht="27" customHeight="1" x14ac:dyDescent="0.2">
      <c r="A99" s="51"/>
      <c r="B99" s="4" t="s">
        <v>90</v>
      </c>
      <c r="C99" s="5" t="s">
        <v>91</v>
      </c>
      <c r="D99" s="6" t="s">
        <v>51</v>
      </c>
      <c r="E99" s="17">
        <v>313</v>
      </c>
      <c r="F99" s="37"/>
      <c r="G99" s="8">
        <f t="shared" si="2"/>
        <v>0</v>
      </c>
    </row>
    <row r="100" spans="1:7" ht="25" customHeight="1" x14ac:dyDescent="0.2">
      <c r="A100" s="51"/>
      <c r="B100" s="4" t="s">
        <v>92</v>
      </c>
      <c r="C100" s="5" t="s">
        <v>93</v>
      </c>
      <c r="D100" s="6" t="s">
        <v>51</v>
      </c>
      <c r="E100" s="17">
        <v>313</v>
      </c>
      <c r="F100" s="37"/>
      <c r="G100" s="8">
        <f t="shared" si="2"/>
        <v>0</v>
      </c>
    </row>
    <row r="101" spans="1:7" ht="19" customHeight="1" x14ac:dyDescent="0.2">
      <c r="A101" s="9"/>
      <c r="B101" s="10"/>
      <c r="C101" s="11"/>
      <c r="D101" s="12"/>
      <c r="E101" s="13"/>
      <c r="F101" s="14" t="s">
        <v>23</v>
      </c>
      <c r="G101" s="39">
        <f>SUM(G87:G100)</f>
        <v>0</v>
      </c>
    </row>
    <row r="102" spans="1:7" ht="30" customHeight="1" x14ac:dyDescent="0.2">
      <c r="A102" s="2" t="s">
        <v>3</v>
      </c>
      <c r="B102" s="3" t="s">
        <v>4</v>
      </c>
      <c r="C102" s="3" t="s">
        <v>5</v>
      </c>
      <c r="D102" s="3" t="s">
        <v>6</v>
      </c>
      <c r="E102" s="3" t="s">
        <v>7</v>
      </c>
      <c r="F102" s="3" t="s">
        <v>8</v>
      </c>
      <c r="G102" s="3" t="s">
        <v>9</v>
      </c>
    </row>
    <row r="103" spans="1:7" ht="26" customHeight="1" x14ac:dyDescent="0.2">
      <c r="A103" s="51" t="s">
        <v>94</v>
      </c>
      <c r="B103" s="4" t="s">
        <v>95</v>
      </c>
      <c r="C103" s="5" t="s">
        <v>96</v>
      </c>
      <c r="D103" s="6" t="s">
        <v>48</v>
      </c>
      <c r="E103" s="7">
        <v>352</v>
      </c>
      <c r="F103" s="37"/>
      <c r="G103" s="8">
        <f t="shared" si="2"/>
        <v>0</v>
      </c>
    </row>
    <row r="104" spans="1:7" x14ac:dyDescent="0.2">
      <c r="A104" s="51"/>
      <c r="B104" s="4" t="s">
        <v>97</v>
      </c>
      <c r="C104" s="5" t="s">
        <v>98</v>
      </c>
      <c r="D104" s="6" t="s">
        <v>51</v>
      </c>
      <c r="E104" s="7">
        <v>264</v>
      </c>
      <c r="F104" s="37"/>
      <c r="G104" s="8">
        <f t="shared" si="2"/>
        <v>0</v>
      </c>
    </row>
    <row r="105" spans="1:7" x14ac:dyDescent="0.2">
      <c r="A105" s="51"/>
      <c r="B105" s="4" t="s">
        <v>99</v>
      </c>
      <c r="C105" s="5" t="s">
        <v>100</v>
      </c>
      <c r="D105" s="6" t="s">
        <v>48</v>
      </c>
      <c r="E105" s="7">
        <v>352</v>
      </c>
      <c r="F105" s="37"/>
      <c r="G105" s="8">
        <f t="shared" si="2"/>
        <v>0</v>
      </c>
    </row>
    <row r="106" spans="1:7" x14ac:dyDescent="0.2">
      <c r="A106" s="51"/>
      <c r="B106" s="4" t="s">
        <v>101</v>
      </c>
      <c r="C106" s="5" t="s">
        <v>102</v>
      </c>
      <c r="D106" s="6" t="s">
        <v>51</v>
      </c>
      <c r="E106" s="7">
        <v>264</v>
      </c>
      <c r="F106" s="37"/>
      <c r="G106" s="8">
        <f t="shared" si="2"/>
        <v>0</v>
      </c>
    </row>
    <row r="107" spans="1:7" ht="28" customHeight="1" x14ac:dyDescent="0.2">
      <c r="A107" s="51"/>
      <c r="B107" s="4" t="s">
        <v>103</v>
      </c>
      <c r="C107" s="5" t="s">
        <v>104</v>
      </c>
      <c r="D107" s="6" t="s">
        <v>48</v>
      </c>
      <c r="E107" s="7">
        <v>352</v>
      </c>
      <c r="F107" s="37"/>
      <c r="G107" s="8">
        <f t="shared" si="2"/>
        <v>0</v>
      </c>
    </row>
    <row r="108" spans="1:7" ht="34" customHeight="1" x14ac:dyDescent="0.2">
      <c r="A108" s="51"/>
      <c r="B108" s="4" t="s">
        <v>105</v>
      </c>
      <c r="C108" s="5" t="s">
        <v>106</v>
      </c>
      <c r="D108" s="6" t="s">
        <v>51</v>
      </c>
      <c r="E108" s="7">
        <v>264</v>
      </c>
      <c r="F108" s="37"/>
      <c r="G108" s="8">
        <f t="shared" si="2"/>
        <v>0</v>
      </c>
    </row>
    <row r="109" spans="1:7" ht="28" customHeight="1" x14ac:dyDescent="0.2">
      <c r="A109" s="51"/>
      <c r="B109" s="4" t="s">
        <v>107</v>
      </c>
      <c r="C109" s="5" t="s">
        <v>108</v>
      </c>
      <c r="D109" s="6" t="s">
        <v>48</v>
      </c>
      <c r="E109" s="7">
        <v>352</v>
      </c>
      <c r="F109" s="37"/>
      <c r="G109" s="8">
        <f t="shared" si="2"/>
        <v>0</v>
      </c>
    </row>
    <row r="110" spans="1:7" x14ac:dyDescent="0.2">
      <c r="A110" s="51"/>
      <c r="B110" s="4" t="s">
        <v>109</v>
      </c>
      <c r="C110" s="5" t="s">
        <v>110</v>
      </c>
      <c r="D110" s="6" t="s">
        <v>51</v>
      </c>
      <c r="E110" s="7">
        <v>264</v>
      </c>
      <c r="F110" s="37"/>
      <c r="G110" s="8">
        <f t="shared" si="2"/>
        <v>0</v>
      </c>
    </row>
    <row r="111" spans="1:7" ht="30" x14ac:dyDescent="0.2">
      <c r="A111" s="18"/>
      <c r="B111" s="4" t="s">
        <v>111</v>
      </c>
      <c r="C111" s="19" t="s">
        <v>112</v>
      </c>
      <c r="D111" s="20" t="s">
        <v>113</v>
      </c>
      <c r="E111" s="21">
        <v>84</v>
      </c>
      <c r="F111" s="38"/>
      <c r="G111" s="8">
        <f t="shared" si="2"/>
        <v>0</v>
      </c>
    </row>
    <row r="112" spans="1:7" x14ac:dyDescent="0.2">
      <c r="A112" s="9"/>
      <c r="B112" s="10"/>
      <c r="C112" s="11"/>
      <c r="D112" s="12"/>
      <c r="E112" s="13"/>
      <c r="F112" s="14" t="s">
        <v>23</v>
      </c>
      <c r="G112" s="39">
        <f>SUM(G103:G111)</f>
        <v>0</v>
      </c>
    </row>
    <row r="113" spans="1:7" ht="30" x14ac:dyDescent="0.2">
      <c r="A113" s="2" t="s">
        <v>3</v>
      </c>
      <c r="B113" s="3" t="s">
        <v>4</v>
      </c>
      <c r="C113" s="3" t="s">
        <v>5</v>
      </c>
      <c r="D113" s="3" t="s">
        <v>6</v>
      </c>
      <c r="E113" s="3" t="s">
        <v>7</v>
      </c>
      <c r="F113" s="3" t="s">
        <v>8</v>
      </c>
      <c r="G113" s="3" t="s">
        <v>9</v>
      </c>
    </row>
    <row r="114" spans="1:7" ht="30" x14ac:dyDescent="0.2">
      <c r="A114" s="22" t="s">
        <v>114</v>
      </c>
      <c r="B114" s="4" t="s">
        <v>115</v>
      </c>
      <c r="C114" s="23" t="s">
        <v>116</v>
      </c>
      <c r="D114" s="6" t="s">
        <v>117</v>
      </c>
      <c r="E114" s="7">
        <v>315</v>
      </c>
      <c r="F114" s="38"/>
      <c r="G114" s="8">
        <f t="shared" si="2"/>
        <v>0</v>
      </c>
    </row>
    <row r="115" spans="1:7" x14ac:dyDescent="0.2">
      <c r="A115" s="9"/>
      <c r="B115" s="10"/>
      <c r="C115" s="11"/>
      <c r="D115" s="12"/>
      <c r="E115" s="13"/>
      <c r="F115" s="14" t="s">
        <v>23</v>
      </c>
      <c r="G115" s="39">
        <f>SUM(G114)</f>
        <v>0</v>
      </c>
    </row>
    <row r="116" spans="1:7" ht="30" x14ac:dyDescent="0.2">
      <c r="A116" s="2" t="s">
        <v>3</v>
      </c>
      <c r="B116" s="3" t="s">
        <v>4</v>
      </c>
      <c r="C116" s="3" t="s">
        <v>5</v>
      </c>
      <c r="D116" s="3" t="s">
        <v>6</v>
      </c>
      <c r="E116" s="3" t="s">
        <v>7</v>
      </c>
      <c r="F116" s="3" t="s">
        <v>8</v>
      </c>
      <c r="G116" s="3" t="s">
        <v>9</v>
      </c>
    </row>
    <row r="117" spans="1:7" ht="30" x14ac:dyDescent="0.2">
      <c r="A117" s="22" t="s">
        <v>118</v>
      </c>
      <c r="B117" s="24" t="s">
        <v>119</v>
      </c>
      <c r="C117" s="23" t="s">
        <v>120</v>
      </c>
      <c r="D117" s="6" t="s">
        <v>121</v>
      </c>
      <c r="E117" s="7">
        <v>150</v>
      </c>
      <c r="F117" s="38"/>
      <c r="G117" s="8">
        <f t="shared" si="2"/>
        <v>0</v>
      </c>
    </row>
    <row r="118" spans="1:7" ht="17" thickBot="1" x14ac:dyDescent="0.25">
      <c r="A118" s="25"/>
      <c r="B118" s="10"/>
      <c r="C118" s="26"/>
      <c r="D118" s="12"/>
      <c r="E118" s="13"/>
      <c r="F118" s="27"/>
      <c r="G118" s="40">
        <f>SUM(G117)</f>
        <v>0</v>
      </c>
    </row>
    <row r="119" spans="1:7" ht="18" thickBot="1" x14ac:dyDescent="0.25">
      <c r="C119" s="28" t="s">
        <v>122</v>
      </c>
      <c r="D119" s="29"/>
      <c r="F119" s="30" t="s">
        <v>123</v>
      </c>
      <c r="G119" s="31">
        <f>SUM(G7:G117)</f>
        <v>0</v>
      </c>
    </row>
    <row r="120" spans="1:7" x14ac:dyDescent="0.2">
      <c r="B120" s="32"/>
      <c r="C120" s="52" t="s">
        <v>124</v>
      </c>
      <c r="D120" s="52"/>
      <c r="E120" s="52"/>
      <c r="F120" s="32"/>
      <c r="G120" s="32"/>
    </row>
    <row r="121" spans="1:7" x14ac:dyDescent="0.2">
      <c r="C121" s="33" t="s">
        <v>125</v>
      </c>
      <c r="D121" s="34"/>
    </row>
  </sheetData>
  <sheetProtection algorithmName="SHA-512" hashValue="ypprjiqS6jP3xfC+a+l99W5sP3R0BZ57MJg6HHz088FDGMbRaoglMMnXJtfjFDgulDRLdtNTwD2NKB1rF3WPQg==" saltValue="gbhcCLjzjxVATVQvStSsUQ==" spinCount="100000" sheet="1" objects="1" scenarios="1"/>
  <mergeCells count="18">
    <mergeCell ref="A42:A45"/>
    <mergeCell ref="A48:A52"/>
    <mergeCell ref="C1:G1"/>
    <mergeCell ref="C3:G3"/>
    <mergeCell ref="A7:A11"/>
    <mergeCell ref="A14:A15"/>
    <mergeCell ref="C120:E120"/>
    <mergeCell ref="A24:A25"/>
    <mergeCell ref="A28:A33"/>
    <mergeCell ref="A55:A61"/>
    <mergeCell ref="A64:A70"/>
    <mergeCell ref="C80:E80"/>
    <mergeCell ref="A87:A93"/>
    <mergeCell ref="A94:A100"/>
    <mergeCell ref="A103:A110"/>
    <mergeCell ref="A18:A21"/>
    <mergeCell ref="D2:H2"/>
    <mergeCell ref="A36:A39"/>
  </mergeCells>
  <conditionalFormatting sqref="F118 F87:F100 F103:F111">
    <cfRule type="cellIs" dxfId="133" priority="270" stopIfTrue="1" operator="between">
      <formula>0.99</formula>
      <formula>0.1</formula>
    </cfRule>
    <cfRule type="cellIs" dxfId="132" priority="271" stopIfTrue="1" operator="lessThan">
      <formula>1</formula>
    </cfRule>
    <cfRule type="cellIs" dxfId="131" priority="272" stopIfTrue="1" operator="between">
      <formula>0.1</formula>
      <formula>0.99</formula>
    </cfRule>
    <cfRule type="cellIs" dxfId="130" priority="273" stopIfTrue="1" operator="lessThan">
      <formula>1</formula>
    </cfRule>
    <cfRule type="cellIs" dxfId="129" priority="274" stopIfTrue="1" operator="greaterThan">
      <formula>1</formula>
    </cfRule>
    <cfRule type="cellIs" dxfId="128" priority="275" stopIfTrue="1" operator="equal">
      <formula>1</formula>
    </cfRule>
  </conditionalFormatting>
  <conditionalFormatting sqref="G118 G87:G100 G103:G111">
    <cfRule type="cellIs" dxfId="127" priority="267" stopIfTrue="1" operator="greaterThan">
      <formula>0</formula>
    </cfRule>
    <cfRule type="cellIs" dxfId="126" priority="268" stopIfTrue="1" operator="greaterThan">
      <formula>0</formula>
    </cfRule>
  </conditionalFormatting>
  <conditionalFormatting sqref="F114 F117">
    <cfRule type="cellIs" dxfId="125" priority="182" stopIfTrue="1" operator="between">
      <formula>0.99</formula>
      <formula>0.1</formula>
    </cfRule>
    <cfRule type="cellIs" dxfId="124" priority="183" stopIfTrue="1" operator="lessThan">
      <formula>1</formula>
    </cfRule>
    <cfRule type="cellIs" dxfId="123" priority="184" stopIfTrue="1" operator="between">
      <formula>0.1</formula>
      <formula>0.99</formula>
    </cfRule>
    <cfRule type="cellIs" dxfId="122" priority="185" stopIfTrue="1" operator="lessThan">
      <formula>1</formula>
    </cfRule>
    <cfRule type="cellIs" dxfId="121" priority="186" stopIfTrue="1" operator="greaterThan">
      <formula>1</formula>
    </cfRule>
    <cfRule type="cellIs" dxfId="120" priority="187" stopIfTrue="1" operator="equal">
      <formula>1</formula>
    </cfRule>
  </conditionalFormatting>
  <conditionalFormatting sqref="G114 G117">
    <cfRule type="cellIs" dxfId="119" priority="180" stopIfTrue="1" operator="greaterThan">
      <formula>0</formula>
    </cfRule>
    <cfRule type="cellIs" dxfId="118" priority="181" stopIfTrue="1" operator="greaterThan">
      <formula>0</formula>
    </cfRule>
  </conditionalFormatting>
  <conditionalFormatting sqref="F112">
    <cfRule type="cellIs" dxfId="117" priority="103" stopIfTrue="1" operator="between">
      <formula>0.99</formula>
      <formula>0.1</formula>
    </cfRule>
    <cfRule type="cellIs" dxfId="116" priority="104" stopIfTrue="1" operator="lessThan">
      <formula>1</formula>
    </cfRule>
    <cfRule type="cellIs" dxfId="115" priority="105" stopIfTrue="1" operator="between">
      <formula>0.1</formula>
      <formula>0.99</formula>
    </cfRule>
    <cfRule type="cellIs" dxfId="114" priority="106" stopIfTrue="1" operator="lessThan">
      <formula>1</formula>
    </cfRule>
    <cfRule type="cellIs" dxfId="113" priority="107" stopIfTrue="1" operator="greaterThan">
      <formula>1</formula>
    </cfRule>
    <cfRule type="cellIs" dxfId="112" priority="108" stopIfTrue="1" operator="equal">
      <formula>1</formula>
    </cfRule>
  </conditionalFormatting>
  <conditionalFormatting sqref="F101">
    <cfRule type="cellIs" dxfId="111" priority="111" stopIfTrue="1" operator="between">
      <formula>0.99</formula>
      <formula>0.1</formula>
    </cfRule>
    <cfRule type="cellIs" dxfId="110" priority="112" stopIfTrue="1" operator="lessThan">
      <formula>1</formula>
    </cfRule>
    <cfRule type="cellIs" dxfId="109" priority="113" stopIfTrue="1" operator="between">
      <formula>0.1</formula>
      <formula>0.99</formula>
    </cfRule>
    <cfRule type="cellIs" dxfId="108" priority="114" stopIfTrue="1" operator="lessThan">
      <formula>1</formula>
    </cfRule>
    <cfRule type="cellIs" dxfId="107" priority="115" stopIfTrue="1" operator="greaterThan">
      <formula>1</formula>
    </cfRule>
    <cfRule type="cellIs" dxfId="106" priority="116" stopIfTrue="1" operator="equal">
      <formula>1</formula>
    </cfRule>
  </conditionalFormatting>
  <conditionalFormatting sqref="G101">
    <cfRule type="cellIs" dxfId="105" priority="117" stopIfTrue="1" operator="greaterThan">
      <formula>0</formula>
    </cfRule>
    <cfRule type="cellIs" dxfId="104" priority="118" stopIfTrue="1" operator="greaterThan">
      <formula>0</formula>
    </cfRule>
  </conditionalFormatting>
  <conditionalFormatting sqref="G112">
    <cfRule type="cellIs" dxfId="103" priority="109" stopIfTrue="1" operator="greaterThan">
      <formula>0</formula>
    </cfRule>
    <cfRule type="cellIs" dxfId="102" priority="110" stopIfTrue="1" operator="greaterThan">
      <formula>0</formula>
    </cfRule>
  </conditionalFormatting>
  <conditionalFormatting sqref="F115">
    <cfRule type="cellIs" dxfId="101" priority="95" stopIfTrue="1" operator="between">
      <formula>0.99</formula>
      <formula>0.1</formula>
    </cfRule>
    <cfRule type="cellIs" dxfId="100" priority="96" stopIfTrue="1" operator="lessThan">
      <formula>1</formula>
    </cfRule>
    <cfRule type="cellIs" dxfId="99" priority="97" stopIfTrue="1" operator="between">
      <formula>0.1</formula>
      <formula>0.99</formula>
    </cfRule>
    <cfRule type="cellIs" dxfId="98" priority="98" stopIfTrue="1" operator="lessThan">
      <formula>1</formula>
    </cfRule>
    <cfRule type="cellIs" dxfId="97" priority="99" stopIfTrue="1" operator="greaterThan">
      <formula>1</formula>
    </cfRule>
    <cfRule type="cellIs" dxfId="96" priority="100" stopIfTrue="1" operator="equal">
      <formula>1</formula>
    </cfRule>
  </conditionalFormatting>
  <conditionalFormatting sqref="G115">
    <cfRule type="cellIs" dxfId="95" priority="101" stopIfTrue="1" operator="greaterThan">
      <formula>0</formula>
    </cfRule>
    <cfRule type="cellIs" dxfId="94" priority="102" stopIfTrue="1" operator="greaterThan">
      <formula>0</formula>
    </cfRule>
  </conditionalFormatting>
  <conditionalFormatting sqref="F78 F7:F12 F14:F15 F18:F21 F24:F25 F28:F33 F36:F39 F42:F45 F48:F52 F55:F61 F64:F70 F73 F76">
    <cfRule type="cellIs" dxfId="93" priority="89" stopIfTrue="1" operator="between">
      <formula>0.99</formula>
      <formula>0.1</formula>
    </cfRule>
    <cfRule type="cellIs" dxfId="92" priority="90" stopIfTrue="1" operator="lessThan">
      <formula>1</formula>
    </cfRule>
    <cfRule type="cellIs" dxfId="91" priority="91" stopIfTrue="1" operator="between">
      <formula>0.1</formula>
      <formula>0.99</formula>
    </cfRule>
    <cfRule type="cellIs" dxfId="90" priority="92" stopIfTrue="1" operator="lessThan">
      <formula>1</formula>
    </cfRule>
    <cfRule type="cellIs" dxfId="89" priority="93" stopIfTrue="1" operator="greaterThan">
      <formula>1</formula>
    </cfRule>
    <cfRule type="cellIs" dxfId="88" priority="94" stopIfTrue="1" operator="equal">
      <formula>1</formula>
    </cfRule>
  </conditionalFormatting>
  <conditionalFormatting sqref="G78 G7:G12 G14:G15 G18:G21 G24:G25 G28:G33 G36:G39 G42:G45 G48:G52 G55:G61 G64:G70 G73 G76">
    <cfRule type="cellIs" dxfId="87" priority="87" stopIfTrue="1" operator="greaterThan">
      <formula>0</formula>
    </cfRule>
    <cfRule type="cellIs" dxfId="86" priority="88" stopIfTrue="1" operator="greaterThan">
      <formula>0</formula>
    </cfRule>
  </conditionalFormatting>
  <conditionalFormatting sqref="G16">
    <cfRule type="cellIs" dxfId="85" priority="85" stopIfTrue="1" operator="greaterThan">
      <formula>0</formula>
    </cfRule>
    <cfRule type="cellIs" dxfId="84" priority="86" stopIfTrue="1" operator="greaterThan">
      <formula>0</formula>
    </cfRule>
  </conditionalFormatting>
  <conditionalFormatting sqref="G22">
    <cfRule type="cellIs" dxfId="83" priority="83" stopIfTrue="1" operator="greaterThan">
      <formula>0</formula>
    </cfRule>
    <cfRule type="cellIs" dxfId="82" priority="84" stopIfTrue="1" operator="greaterThan">
      <formula>0</formula>
    </cfRule>
  </conditionalFormatting>
  <conditionalFormatting sqref="G26">
    <cfRule type="cellIs" dxfId="81" priority="81" stopIfTrue="1" operator="greaterThan">
      <formula>0</formula>
    </cfRule>
    <cfRule type="cellIs" dxfId="80" priority="82" stopIfTrue="1" operator="greaterThan">
      <formula>0</formula>
    </cfRule>
  </conditionalFormatting>
  <conditionalFormatting sqref="G34">
    <cfRule type="cellIs" dxfId="79" priority="79" stopIfTrue="1" operator="greaterThan">
      <formula>0</formula>
    </cfRule>
    <cfRule type="cellIs" dxfId="78" priority="80" stopIfTrue="1" operator="greaterThan">
      <formula>0</formula>
    </cfRule>
  </conditionalFormatting>
  <conditionalFormatting sqref="G40">
    <cfRule type="cellIs" dxfId="77" priority="77" stopIfTrue="1" operator="greaterThan">
      <formula>0</formula>
    </cfRule>
    <cfRule type="cellIs" dxfId="76" priority="78" stopIfTrue="1" operator="greaterThan">
      <formula>0</formula>
    </cfRule>
  </conditionalFormatting>
  <conditionalFormatting sqref="G46">
    <cfRule type="cellIs" dxfId="75" priority="75" stopIfTrue="1" operator="greaterThan">
      <formula>0</formula>
    </cfRule>
    <cfRule type="cellIs" dxfId="74" priority="76" stopIfTrue="1" operator="greaterThan">
      <formula>0</formula>
    </cfRule>
  </conditionalFormatting>
  <conditionalFormatting sqref="G53">
    <cfRule type="cellIs" dxfId="73" priority="73" stopIfTrue="1" operator="greaterThan">
      <formula>0</formula>
    </cfRule>
    <cfRule type="cellIs" dxfId="72" priority="74" stopIfTrue="1" operator="greaterThan">
      <formula>0</formula>
    </cfRule>
  </conditionalFormatting>
  <conditionalFormatting sqref="F16">
    <cfRule type="cellIs" dxfId="71" priority="61" stopIfTrue="1" operator="between">
      <formula>0.99</formula>
      <formula>0.1</formula>
    </cfRule>
    <cfRule type="cellIs" dxfId="70" priority="62" stopIfTrue="1" operator="lessThan">
      <formula>1</formula>
    </cfRule>
    <cfRule type="cellIs" dxfId="69" priority="63" stopIfTrue="1" operator="between">
      <formula>0.1</formula>
      <formula>0.99</formula>
    </cfRule>
    <cfRule type="cellIs" dxfId="68" priority="64" stopIfTrue="1" operator="lessThan">
      <formula>1</formula>
    </cfRule>
    <cfRule type="cellIs" dxfId="67" priority="65" stopIfTrue="1" operator="greaterThan">
      <formula>1</formula>
    </cfRule>
    <cfRule type="cellIs" dxfId="66" priority="66" stopIfTrue="1" operator="equal">
      <formula>1</formula>
    </cfRule>
  </conditionalFormatting>
  <conditionalFormatting sqref="G62">
    <cfRule type="cellIs" dxfId="65" priority="71" stopIfTrue="1" operator="greaterThan">
      <formula>0</formula>
    </cfRule>
    <cfRule type="cellIs" dxfId="64" priority="72" stopIfTrue="1" operator="greaterThan">
      <formula>0</formula>
    </cfRule>
  </conditionalFormatting>
  <conditionalFormatting sqref="G71">
    <cfRule type="cellIs" dxfId="63" priority="69" stopIfTrue="1" operator="greaterThan">
      <formula>0</formula>
    </cfRule>
    <cfRule type="cellIs" dxfId="62" priority="70" stopIfTrue="1" operator="greaterThan">
      <formula>0</formula>
    </cfRule>
  </conditionalFormatting>
  <conditionalFormatting sqref="G74">
    <cfRule type="cellIs" dxfId="61" priority="67" stopIfTrue="1" operator="greaterThan">
      <formula>0</formula>
    </cfRule>
    <cfRule type="cellIs" dxfId="60" priority="68" stopIfTrue="1" operator="greaterThan">
      <formula>0</formula>
    </cfRule>
  </conditionalFormatting>
  <conditionalFormatting sqref="F22">
    <cfRule type="cellIs" dxfId="59" priority="55" stopIfTrue="1" operator="between">
      <formula>0.99</formula>
      <formula>0.1</formula>
    </cfRule>
    <cfRule type="cellIs" dxfId="58" priority="56" stopIfTrue="1" operator="lessThan">
      <formula>1</formula>
    </cfRule>
    <cfRule type="cellIs" dxfId="57" priority="57" stopIfTrue="1" operator="between">
      <formula>0.1</formula>
      <formula>0.99</formula>
    </cfRule>
    <cfRule type="cellIs" dxfId="56" priority="58" stopIfTrue="1" operator="lessThan">
      <formula>1</formula>
    </cfRule>
    <cfRule type="cellIs" dxfId="55" priority="59" stopIfTrue="1" operator="greaterThan">
      <formula>1</formula>
    </cfRule>
    <cfRule type="cellIs" dxfId="54" priority="60" stopIfTrue="1" operator="equal">
      <formula>1</formula>
    </cfRule>
  </conditionalFormatting>
  <conditionalFormatting sqref="F26">
    <cfRule type="cellIs" dxfId="53" priority="49" stopIfTrue="1" operator="between">
      <formula>0.99</formula>
      <formula>0.1</formula>
    </cfRule>
    <cfRule type="cellIs" dxfId="52" priority="50" stopIfTrue="1" operator="lessThan">
      <formula>1</formula>
    </cfRule>
    <cfRule type="cellIs" dxfId="51" priority="51" stopIfTrue="1" operator="between">
      <formula>0.1</formula>
      <formula>0.99</formula>
    </cfRule>
    <cfRule type="cellIs" dxfId="50" priority="52" stopIfTrue="1" operator="lessThan">
      <formula>1</formula>
    </cfRule>
    <cfRule type="cellIs" dxfId="49" priority="53" stopIfTrue="1" operator="greaterThan">
      <formula>1</formula>
    </cfRule>
    <cfRule type="cellIs" dxfId="48" priority="54" stopIfTrue="1" operator="equal">
      <formula>1</formula>
    </cfRule>
  </conditionalFormatting>
  <conditionalFormatting sqref="F34">
    <cfRule type="cellIs" dxfId="47" priority="43" stopIfTrue="1" operator="between">
      <formula>0.99</formula>
      <formula>0.1</formula>
    </cfRule>
    <cfRule type="cellIs" dxfId="46" priority="44" stopIfTrue="1" operator="lessThan">
      <formula>1</formula>
    </cfRule>
    <cfRule type="cellIs" dxfId="45" priority="45" stopIfTrue="1" operator="between">
      <formula>0.1</formula>
      <formula>0.99</formula>
    </cfRule>
    <cfRule type="cellIs" dxfId="44" priority="46" stopIfTrue="1" operator="lessThan">
      <formula>1</formula>
    </cfRule>
    <cfRule type="cellIs" dxfId="43" priority="47" stopIfTrue="1" operator="greaterThan">
      <formula>1</formula>
    </cfRule>
    <cfRule type="cellIs" dxfId="42" priority="48" stopIfTrue="1" operator="equal">
      <formula>1</formula>
    </cfRule>
  </conditionalFormatting>
  <conditionalFormatting sqref="F40">
    <cfRule type="cellIs" dxfId="41" priority="37" stopIfTrue="1" operator="between">
      <formula>0.99</formula>
      <formula>0.1</formula>
    </cfRule>
    <cfRule type="cellIs" dxfId="40" priority="38" stopIfTrue="1" operator="lessThan">
      <formula>1</formula>
    </cfRule>
    <cfRule type="cellIs" dxfId="39" priority="39" stopIfTrue="1" operator="between">
      <formula>0.1</formula>
      <formula>0.99</formula>
    </cfRule>
    <cfRule type="cellIs" dxfId="38" priority="40" stopIfTrue="1" operator="lessThan">
      <formula>1</formula>
    </cfRule>
    <cfRule type="cellIs" dxfId="37" priority="41" stopIfTrue="1" operator="greaterThan">
      <formula>1</formula>
    </cfRule>
    <cfRule type="cellIs" dxfId="36" priority="42" stopIfTrue="1" operator="equal">
      <formula>1</formula>
    </cfRule>
  </conditionalFormatting>
  <conditionalFormatting sqref="F46">
    <cfRule type="cellIs" dxfId="35" priority="31" stopIfTrue="1" operator="between">
      <formula>0.99</formula>
      <formula>0.1</formula>
    </cfRule>
    <cfRule type="cellIs" dxfId="34" priority="32" stopIfTrue="1" operator="lessThan">
      <formula>1</formula>
    </cfRule>
    <cfRule type="cellIs" dxfId="33" priority="33" stopIfTrue="1" operator="between">
      <formula>0.1</formula>
      <formula>0.99</formula>
    </cfRule>
    <cfRule type="cellIs" dxfId="32" priority="34" stopIfTrue="1" operator="lessThan">
      <formula>1</formula>
    </cfRule>
    <cfRule type="cellIs" dxfId="31" priority="35" stopIfTrue="1" operator="greaterThan">
      <formula>1</formula>
    </cfRule>
    <cfRule type="cellIs" dxfId="30" priority="36" stopIfTrue="1" operator="equal">
      <formula>1</formula>
    </cfRule>
  </conditionalFormatting>
  <conditionalFormatting sqref="F53">
    <cfRule type="cellIs" dxfId="29" priority="25" stopIfTrue="1" operator="between">
      <formula>0.99</formula>
      <formula>0.1</formula>
    </cfRule>
    <cfRule type="cellIs" dxfId="28" priority="26" stopIfTrue="1" operator="lessThan">
      <formula>1</formula>
    </cfRule>
    <cfRule type="cellIs" dxfId="27" priority="27" stopIfTrue="1" operator="between">
      <formula>0.1</formula>
      <formula>0.99</formula>
    </cfRule>
    <cfRule type="cellIs" dxfId="26" priority="28" stopIfTrue="1" operator="lessThan">
      <formula>1</formula>
    </cfRule>
    <cfRule type="cellIs" dxfId="25" priority="29" stopIfTrue="1" operator="greaterThan">
      <formula>1</formula>
    </cfRule>
    <cfRule type="cellIs" dxfId="24" priority="30" stopIfTrue="1" operator="equal">
      <formula>1</formula>
    </cfRule>
  </conditionalFormatting>
  <conditionalFormatting sqref="F62">
    <cfRule type="cellIs" dxfId="23" priority="19" stopIfTrue="1" operator="between">
      <formula>0.99</formula>
      <formula>0.1</formula>
    </cfRule>
    <cfRule type="cellIs" dxfId="22" priority="20" stopIfTrue="1" operator="lessThan">
      <formula>1</formula>
    </cfRule>
    <cfRule type="cellIs" dxfId="21" priority="21" stopIfTrue="1" operator="between">
      <formula>0.1</formula>
      <formula>0.99</formula>
    </cfRule>
    <cfRule type="cellIs" dxfId="20" priority="22" stopIfTrue="1" operator="lessThan">
      <formula>1</formula>
    </cfRule>
    <cfRule type="cellIs" dxfId="19" priority="23" stopIfTrue="1" operator="greaterThan">
      <formula>1</formula>
    </cfRule>
    <cfRule type="cellIs" dxfId="18" priority="24" stopIfTrue="1" operator="equal">
      <formula>1</formula>
    </cfRule>
  </conditionalFormatting>
  <conditionalFormatting sqref="F71">
    <cfRule type="cellIs" dxfId="17" priority="13" stopIfTrue="1" operator="between">
      <formula>0.99</formula>
      <formula>0.1</formula>
    </cfRule>
    <cfRule type="cellIs" dxfId="16" priority="14" stopIfTrue="1" operator="lessThan">
      <formula>1</formula>
    </cfRule>
    <cfRule type="cellIs" dxfId="15" priority="15" stopIfTrue="1" operator="between">
      <formula>0.1</formula>
      <formula>0.99</formula>
    </cfRule>
    <cfRule type="cellIs" dxfId="14" priority="16" stopIfTrue="1" operator="lessThan">
      <formula>1</formula>
    </cfRule>
    <cfRule type="cellIs" dxfId="13" priority="17" stopIfTrue="1" operator="greaterThan">
      <formula>1</formula>
    </cfRule>
    <cfRule type="cellIs" dxfId="12" priority="18" stopIfTrue="1" operator="equal">
      <formula>1</formula>
    </cfRule>
  </conditionalFormatting>
  <conditionalFormatting sqref="F74">
    <cfRule type="cellIs" dxfId="11" priority="7" stopIfTrue="1" operator="between">
      <formula>0.99</formula>
      <formula>0.1</formula>
    </cfRule>
    <cfRule type="cellIs" dxfId="10" priority="8" stopIfTrue="1" operator="lessThan">
      <formula>1</formula>
    </cfRule>
    <cfRule type="cellIs" dxfId="9" priority="9" stopIfTrue="1" operator="between">
      <formula>0.1</formula>
      <formula>0.99</formula>
    </cfRule>
    <cfRule type="cellIs" dxfId="8" priority="10" stopIfTrue="1" operator="lessThan">
      <formula>1</formula>
    </cfRule>
    <cfRule type="cellIs" dxfId="7" priority="11" stopIfTrue="1" operator="greaterThan">
      <formula>1</formula>
    </cfRule>
    <cfRule type="cellIs" dxfId="6" priority="12" stopIfTrue="1" operator="equal">
      <formula>1</formula>
    </cfRule>
  </conditionalFormatting>
  <conditionalFormatting sqref="F77">
    <cfRule type="cellIs" dxfId="5" priority="1" stopIfTrue="1" operator="between">
      <formula>0.99</formula>
      <formula>0.1</formula>
    </cfRule>
    <cfRule type="cellIs" dxfId="4" priority="2" stopIfTrue="1" operator="lessThan">
      <formula>1</formula>
    </cfRule>
    <cfRule type="cellIs" dxfId="3" priority="3" stopIfTrue="1" operator="between">
      <formula>0.1</formula>
      <formula>0.99</formula>
    </cfRule>
    <cfRule type="cellIs" dxfId="2" priority="4" stopIfTrue="1" operator="lessThan">
      <formula>1</formula>
    </cfRule>
    <cfRule type="cellIs" dxfId="1" priority="5" stopIfTrue="1" operator="greaterThan">
      <formula>1</formula>
    </cfRule>
    <cfRule type="cellIs" dxfId="0" priority="6" stopIfTrue="1" operator="equal">
      <formula>1</formula>
    </cfRule>
  </conditionalFormatting>
  <hyperlinks>
    <hyperlink ref="C121" r:id="rId1" xr:uid="{5759C425-FA22-234A-8AF6-B7CAA73B09E8}"/>
    <hyperlink ref="C81" r:id="rId2" xr:uid="{1CF4AEB4-7FEF-3F40-80E6-DDE643724544}"/>
  </hyperlinks>
  <pageMargins left="0.7" right="0.7" top="0.75" bottom="0.75" header="0.3" footer="0.3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ABE8FC-AF52-304A-A247-DE7639D43E3C}">
          <x14:formula1>
            <xm:f>Admin!$E$4:$E$63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68C8-5F40-AE4F-A518-069C506C8AC2}">
  <dimension ref="B3:E89"/>
  <sheetViews>
    <sheetView topLeftCell="A2" workbookViewId="0">
      <selection activeCell="B1" sqref="B1:C1048576"/>
    </sheetView>
  </sheetViews>
  <sheetFormatPr baseColWidth="10" defaultRowHeight="16" x14ac:dyDescent="0.2"/>
  <cols>
    <col min="2" max="2" width="62" style="35" customWidth="1"/>
    <col min="3" max="4" width="10.83203125" customWidth="1"/>
    <col min="5" max="5" width="40.83203125" customWidth="1"/>
  </cols>
  <sheetData>
    <row r="3" spans="2:5" x14ac:dyDescent="0.2">
      <c r="B3" s="35" t="s">
        <v>126</v>
      </c>
      <c r="C3" t="s">
        <v>213</v>
      </c>
    </row>
    <row r="4" spans="2:5" x14ac:dyDescent="0.2">
      <c r="B4" s="35" t="s">
        <v>127</v>
      </c>
      <c r="C4" t="s">
        <v>214</v>
      </c>
      <c r="E4" s="35" t="s">
        <v>127</v>
      </c>
    </row>
    <row r="5" spans="2:5" x14ac:dyDescent="0.2">
      <c r="B5" s="35" t="s">
        <v>128</v>
      </c>
      <c r="C5" t="s">
        <v>213</v>
      </c>
      <c r="E5" s="35" t="s">
        <v>133</v>
      </c>
    </row>
    <row r="6" spans="2:5" x14ac:dyDescent="0.2">
      <c r="B6" s="35" t="s">
        <v>129</v>
      </c>
      <c r="C6" t="s">
        <v>213</v>
      </c>
      <c r="E6" s="35" t="s">
        <v>138</v>
      </c>
    </row>
    <row r="7" spans="2:5" x14ac:dyDescent="0.2">
      <c r="B7" s="36" t="s">
        <v>130</v>
      </c>
      <c r="C7" t="s">
        <v>213</v>
      </c>
      <c r="E7" s="36" t="s">
        <v>145</v>
      </c>
    </row>
    <row r="8" spans="2:5" x14ac:dyDescent="0.2">
      <c r="B8" s="36" t="s">
        <v>131</v>
      </c>
      <c r="C8" t="s">
        <v>213</v>
      </c>
      <c r="E8" s="36" t="s">
        <v>165</v>
      </c>
    </row>
    <row r="9" spans="2:5" x14ac:dyDescent="0.2">
      <c r="B9" s="35" t="s">
        <v>132</v>
      </c>
      <c r="C9" t="s">
        <v>213</v>
      </c>
      <c r="E9" s="35" t="s">
        <v>186</v>
      </c>
    </row>
    <row r="10" spans="2:5" x14ac:dyDescent="0.2">
      <c r="B10" s="35" t="s">
        <v>133</v>
      </c>
      <c r="C10" t="s">
        <v>214</v>
      </c>
      <c r="E10" s="35"/>
    </row>
    <row r="11" spans="2:5" x14ac:dyDescent="0.2">
      <c r="B11" s="36" t="s">
        <v>134</v>
      </c>
      <c r="C11" t="s">
        <v>215</v>
      </c>
      <c r="E11" s="35"/>
    </row>
    <row r="12" spans="2:5" x14ac:dyDescent="0.2">
      <c r="B12" s="35" t="s">
        <v>135</v>
      </c>
      <c r="C12" t="s">
        <v>213</v>
      </c>
      <c r="E12" s="36"/>
    </row>
    <row r="13" spans="2:5" x14ac:dyDescent="0.2">
      <c r="B13" s="36" t="s">
        <v>136</v>
      </c>
      <c r="C13" t="s">
        <v>213</v>
      </c>
      <c r="E13" s="36"/>
    </row>
    <row r="14" spans="2:5" x14ac:dyDescent="0.2">
      <c r="B14" s="36" t="s">
        <v>137</v>
      </c>
      <c r="C14" t="s">
        <v>213</v>
      </c>
      <c r="E14" s="35"/>
    </row>
    <row r="15" spans="2:5" x14ac:dyDescent="0.2">
      <c r="B15" s="35" t="s">
        <v>138</v>
      </c>
      <c r="C15" t="s">
        <v>214</v>
      </c>
      <c r="E15" s="35"/>
    </row>
    <row r="16" spans="2:5" x14ac:dyDescent="0.2">
      <c r="B16" s="35" t="s">
        <v>139</v>
      </c>
      <c r="C16" t="s">
        <v>213</v>
      </c>
    </row>
    <row r="17" spans="2:5" x14ac:dyDescent="0.2">
      <c r="B17" s="36" t="s">
        <v>140</v>
      </c>
      <c r="C17" t="s">
        <v>213</v>
      </c>
    </row>
    <row r="18" spans="2:5" x14ac:dyDescent="0.2">
      <c r="B18" s="35" t="s">
        <v>141</v>
      </c>
      <c r="C18" t="s">
        <v>213</v>
      </c>
    </row>
    <row r="19" spans="2:5" x14ac:dyDescent="0.2">
      <c r="B19" s="36" t="s">
        <v>142</v>
      </c>
      <c r="C19" t="s">
        <v>213</v>
      </c>
    </row>
    <row r="20" spans="2:5" x14ac:dyDescent="0.2">
      <c r="B20" s="36" t="s">
        <v>143</v>
      </c>
      <c r="C20" t="s">
        <v>213</v>
      </c>
    </row>
    <row r="21" spans="2:5" x14ac:dyDescent="0.2">
      <c r="B21" s="36" t="s">
        <v>144</v>
      </c>
      <c r="C21" t="s">
        <v>213</v>
      </c>
    </row>
    <row r="22" spans="2:5" x14ac:dyDescent="0.2">
      <c r="B22" s="36" t="s">
        <v>145</v>
      </c>
      <c r="C22" t="s">
        <v>214</v>
      </c>
      <c r="E22" s="36"/>
    </row>
    <row r="23" spans="2:5" x14ac:dyDescent="0.2">
      <c r="B23" s="36" t="s">
        <v>146</v>
      </c>
      <c r="C23" t="s">
        <v>215</v>
      </c>
    </row>
    <row r="24" spans="2:5" x14ac:dyDescent="0.2">
      <c r="B24" s="35" t="s">
        <v>147</v>
      </c>
      <c r="C24" t="s">
        <v>213</v>
      </c>
    </row>
    <row r="25" spans="2:5" x14ac:dyDescent="0.2">
      <c r="B25" s="36" t="s">
        <v>148</v>
      </c>
      <c r="C25" t="s">
        <v>213</v>
      </c>
    </row>
    <row r="26" spans="2:5" x14ac:dyDescent="0.2">
      <c r="B26" s="36" t="s">
        <v>149</v>
      </c>
      <c r="C26" t="s">
        <v>213</v>
      </c>
    </row>
    <row r="27" spans="2:5" x14ac:dyDescent="0.2">
      <c r="B27" s="36" t="s">
        <v>150</v>
      </c>
      <c r="C27" t="s">
        <v>213</v>
      </c>
    </row>
    <row r="28" spans="2:5" x14ac:dyDescent="0.2">
      <c r="B28" s="36" t="s">
        <v>151</v>
      </c>
      <c r="C28" t="s">
        <v>213</v>
      </c>
    </row>
    <row r="29" spans="2:5" x14ac:dyDescent="0.2">
      <c r="B29" s="36" t="s">
        <v>152</v>
      </c>
      <c r="C29" t="s">
        <v>213</v>
      </c>
    </row>
    <row r="30" spans="2:5" x14ac:dyDescent="0.2">
      <c r="B30" s="36" t="s">
        <v>153</v>
      </c>
      <c r="C30" t="s">
        <v>213</v>
      </c>
    </row>
    <row r="31" spans="2:5" x14ac:dyDescent="0.2">
      <c r="B31" s="36" t="s">
        <v>154</v>
      </c>
      <c r="C31" t="s">
        <v>213</v>
      </c>
    </row>
    <row r="32" spans="2:5" x14ac:dyDescent="0.2">
      <c r="B32" s="36" t="s">
        <v>155</v>
      </c>
      <c r="C32" t="s">
        <v>213</v>
      </c>
    </row>
    <row r="33" spans="2:5" x14ac:dyDescent="0.2">
      <c r="B33" s="36" t="s">
        <v>156</v>
      </c>
      <c r="C33" t="s">
        <v>213</v>
      </c>
    </row>
    <row r="34" spans="2:5" x14ac:dyDescent="0.2">
      <c r="B34" s="36" t="s">
        <v>157</v>
      </c>
      <c r="C34" t="s">
        <v>213</v>
      </c>
    </row>
    <row r="35" spans="2:5" x14ac:dyDescent="0.2">
      <c r="B35" s="36" t="s">
        <v>158</v>
      </c>
      <c r="C35" t="s">
        <v>213</v>
      </c>
    </row>
    <row r="36" spans="2:5" x14ac:dyDescent="0.2">
      <c r="B36" s="35" t="s">
        <v>159</v>
      </c>
      <c r="C36" t="s">
        <v>213</v>
      </c>
    </row>
    <row r="37" spans="2:5" x14ac:dyDescent="0.2">
      <c r="B37" s="36" t="s">
        <v>160</v>
      </c>
      <c r="C37" t="s">
        <v>213</v>
      </c>
    </row>
    <row r="38" spans="2:5" x14ac:dyDescent="0.2">
      <c r="B38" s="36" t="s">
        <v>161</v>
      </c>
      <c r="C38" t="s">
        <v>213</v>
      </c>
    </row>
    <row r="39" spans="2:5" x14ac:dyDescent="0.2">
      <c r="B39" s="35" t="s">
        <v>162</v>
      </c>
      <c r="C39" t="s">
        <v>213</v>
      </c>
    </row>
    <row r="40" spans="2:5" x14ac:dyDescent="0.2">
      <c r="B40" s="35" t="s">
        <v>163</v>
      </c>
      <c r="C40" t="s">
        <v>213</v>
      </c>
    </row>
    <row r="41" spans="2:5" x14ac:dyDescent="0.2">
      <c r="B41" s="36" t="s">
        <v>164</v>
      </c>
      <c r="C41" t="s">
        <v>213</v>
      </c>
    </row>
    <row r="42" spans="2:5" x14ac:dyDescent="0.2">
      <c r="B42" s="36" t="s">
        <v>165</v>
      </c>
      <c r="C42" t="s">
        <v>214</v>
      </c>
      <c r="E42" s="36" t="s">
        <v>165</v>
      </c>
    </row>
    <row r="43" spans="2:5" x14ac:dyDescent="0.2">
      <c r="B43" s="36" t="s">
        <v>166</v>
      </c>
      <c r="C43" t="s">
        <v>215</v>
      </c>
    </row>
    <row r="44" spans="2:5" x14ac:dyDescent="0.2">
      <c r="B44" s="35" t="s">
        <v>167</v>
      </c>
      <c r="C44" t="s">
        <v>213</v>
      </c>
    </row>
    <row r="45" spans="2:5" x14ac:dyDescent="0.2">
      <c r="B45" s="36" t="s">
        <v>168</v>
      </c>
      <c r="C45" t="s">
        <v>213</v>
      </c>
    </row>
    <row r="46" spans="2:5" x14ac:dyDescent="0.2">
      <c r="B46" s="35" t="s">
        <v>169</v>
      </c>
      <c r="C46" t="s">
        <v>213</v>
      </c>
    </row>
    <row r="47" spans="2:5" x14ac:dyDescent="0.2">
      <c r="B47" s="36" t="s">
        <v>170</v>
      </c>
      <c r="C47" t="s">
        <v>213</v>
      </c>
    </row>
    <row r="48" spans="2:5" x14ac:dyDescent="0.2">
      <c r="B48" s="36" t="s">
        <v>171</v>
      </c>
      <c r="C48" t="s">
        <v>213</v>
      </c>
    </row>
    <row r="49" spans="2:5" x14ac:dyDescent="0.2">
      <c r="B49" s="35" t="s">
        <v>172</v>
      </c>
      <c r="C49" t="s">
        <v>215</v>
      </c>
    </row>
    <row r="50" spans="2:5" x14ac:dyDescent="0.2">
      <c r="B50" s="35" t="s">
        <v>173</v>
      </c>
      <c r="C50" t="s">
        <v>213</v>
      </c>
    </row>
    <row r="51" spans="2:5" x14ac:dyDescent="0.2">
      <c r="B51" s="36" t="s">
        <v>174</v>
      </c>
      <c r="C51" t="s">
        <v>213</v>
      </c>
    </row>
    <row r="52" spans="2:5" x14ac:dyDescent="0.2">
      <c r="B52" s="35" t="s">
        <v>175</v>
      </c>
      <c r="C52" t="s">
        <v>213</v>
      </c>
    </row>
    <row r="53" spans="2:5" x14ac:dyDescent="0.2">
      <c r="B53" s="36" t="s">
        <v>176</v>
      </c>
      <c r="C53" t="s">
        <v>213</v>
      </c>
    </row>
    <row r="54" spans="2:5" x14ac:dyDescent="0.2">
      <c r="B54" s="36" t="s">
        <v>177</v>
      </c>
      <c r="C54" t="s">
        <v>213</v>
      </c>
    </row>
    <row r="55" spans="2:5" x14ac:dyDescent="0.2">
      <c r="B55" s="36" t="s">
        <v>178</v>
      </c>
      <c r="C55" t="s">
        <v>213</v>
      </c>
    </row>
    <row r="56" spans="2:5" x14ac:dyDescent="0.2">
      <c r="B56" s="35" t="s">
        <v>179</v>
      </c>
      <c r="C56" t="s">
        <v>213</v>
      </c>
    </row>
    <row r="57" spans="2:5" x14ac:dyDescent="0.2">
      <c r="B57" s="36" t="s">
        <v>180</v>
      </c>
      <c r="C57" t="s">
        <v>215</v>
      </c>
    </row>
    <row r="58" spans="2:5" x14ac:dyDescent="0.2">
      <c r="B58" s="35" t="s">
        <v>181</v>
      </c>
      <c r="C58" t="s">
        <v>213</v>
      </c>
    </row>
    <row r="59" spans="2:5" x14ac:dyDescent="0.2">
      <c r="B59" s="36" t="s">
        <v>182</v>
      </c>
      <c r="C59" t="s">
        <v>213</v>
      </c>
    </row>
    <row r="60" spans="2:5" x14ac:dyDescent="0.2">
      <c r="B60" s="35" t="s">
        <v>183</v>
      </c>
      <c r="C60" t="s">
        <v>213</v>
      </c>
    </row>
    <row r="61" spans="2:5" x14ac:dyDescent="0.2">
      <c r="B61" s="36" t="s">
        <v>184</v>
      </c>
      <c r="C61" t="s">
        <v>213</v>
      </c>
    </row>
    <row r="62" spans="2:5" x14ac:dyDescent="0.2">
      <c r="B62" s="36" t="s">
        <v>185</v>
      </c>
      <c r="C62" t="s">
        <v>213</v>
      </c>
    </row>
    <row r="63" spans="2:5" x14ac:dyDescent="0.2">
      <c r="B63" s="35" t="s">
        <v>186</v>
      </c>
      <c r="C63" t="s">
        <v>214</v>
      </c>
      <c r="E63" s="35" t="s">
        <v>186</v>
      </c>
    </row>
    <row r="64" spans="2:5" x14ac:dyDescent="0.2">
      <c r="B64" s="36" t="s">
        <v>187</v>
      </c>
      <c r="C64" t="s">
        <v>215</v>
      </c>
    </row>
    <row r="65" spans="2:3" x14ac:dyDescent="0.2">
      <c r="B65" s="35" t="s">
        <v>188</v>
      </c>
    </row>
    <row r="66" spans="2:3" x14ac:dyDescent="0.2">
      <c r="B66" s="35" t="s">
        <v>189</v>
      </c>
      <c r="C66" t="s">
        <v>216</v>
      </c>
    </row>
    <row r="67" spans="2:3" x14ac:dyDescent="0.2">
      <c r="B67" s="35" t="s">
        <v>190</v>
      </c>
      <c r="C67" t="s">
        <v>216</v>
      </c>
    </row>
    <row r="68" spans="2:3" x14ac:dyDescent="0.2">
      <c r="B68" s="35" t="s">
        <v>191</v>
      </c>
      <c r="C68" t="s">
        <v>216</v>
      </c>
    </row>
    <row r="69" spans="2:3" x14ac:dyDescent="0.2">
      <c r="B69" s="35" t="s">
        <v>192</v>
      </c>
      <c r="C69" t="s">
        <v>216</v>
      </c>
    </row>
    <row r="70" spans="2:3" x14ac:dyDescent="0.2">
      <c r="B70" s="35" t="s">
        <v>193</v>
      </c>
      <c r="C70" t="s">
        <v>216</v>
      </c>
    </row>
    <row r="71" spans="2:3" x14ac:dyDescent="0.2">
      <c r="B71" s="35" t="s">
        <v>194</v>
      </c>
      <c r="C71" t="s">
        <v>216</v>
      </c>
    </row>
    <row r="72" spans="2:3" x14ac:dyDescent="0.2">
      <c r="B72" s="35" t="s">
        <v>195</v>
      </c>
      <c r="C72" t="s">
        <v>216</v>
      </c>
    </row>
    <row r="73" spans="2:3" x14ac:dyDescent="0.2">
      <c r="B73" s="35" t="s">
        <v>196</v>
      </c>
      <c r="C73" t="s">
        <v>216</v>
      </c>
    </row>
    <row r="74" spans="2:3" x14ac:dyDescent="0.2">
      <c r="B74" s="35" t="s">
        <v>197</v>
      </c>
      <c r="C74" t="s">
        <v>216</v>
      </c>
    </row>
    <row r="75" spans="2:3" x14ac:dyDescent="0.2">
      <c r="B75" s="35" t="s">
        <v>198</v>
      </c>
      <c r="C75" t="s">
        <v>216</v>
      </c>
    </row>
    <row r="76" spans="2:3" x14ac:dyDescent="0.2">
      <c r="B76" s="35" t="s">
        <v>199</v>
      </c>
      <c r="C76" t="s">
        <v>216</v>
      </c>
    </row>
    <row r="77" spans="2:3" x14ac:dyDescent="0.2">
      <c r="B77" s="35" t="s">
        <v>200</v>
      </c>
      <c r="C77" t="s">
        <v>216</v>
      </c>
    </row>
    <row r="78" spans="2:3" x14ac:dyDescent="0.2">
      <c r="B78" s="35" t="s">
        <v>201</v>
      </c>
      <c r="C78" t="s">
        <v>220</v>
      </c>
    </row>
    <row r="79" spans="2:3" x14ac:dyDescent="0.2">
      <c r="B79" s="35" t="s">
        <v>202</v>
      </c>
    </row>
    <row r="80" spans="2:3" x14ac:dyDescent="0.2">
      <c r="B80" s="36" t="s">
        <v>203</v>
      </c>
      <c r="C80" t="s">
        <v>217</v>
      </c>
    </row>
    <row r="81" spans="2:3" x14ac:dyDescent="0.2">
      <c r="B81" s="36" t="s">
        <v>204</v>
      </c>
      <c r="C81" t="s">
        <v>217</v>
      </c>
    </row>
    <row r="82" spans="2:3" x14ac:dyDescent="0.2">
      <c r="B82" s="36" t="s">
        <v>205</v>
      </c>
      <c r="C82" t="s">
        <v>217</v>
      </c>
    </row>
    <row r="83" spans="2:3" x14ac:dyDescent="0.2">
      <c r="B83" s="36" t="s">
        <v>206</v>
      </c>
      <c r="C83" t="s">
        <v>217</v>
      </c>
    </row>
    <row r="84" spans="2:3" x14ac:dyDescent="0.2">
      <c r="B84" s="36" t="s">
        <v>207</v>
      </c>
      <c r="C84" t="s">
        <v>217</v>
      </c>
    </row>
    <row r="85" spans="2:3" x14ac:dyDescent="0.2">
      <c r="B85" s="36" t="s">
        <v>208</v>
      </c>
      <c r="C85" t="s">
        <v>217</v>
      </c>
    </row>
    <row r="86" spans="2:3" x14ac:dyDescent="0.2">
      <c r="B86" s="35" t="s">
        <v>209</v>
      </c>
    </row>
    <row r="87" spans="2:3" x14ac:dyDescent="0.2">
      <c r="B87" s="35" t="s">
        <v>210</v>
      </c>
      <c r="C87" t="s">
        <v>218</v>
      </c>
    </row>
    <row r="88" spans="2:3" x14ac:dyDescent="0.2">
      <c r="B88" s="35" t="s">
        <v>211</v>
      </c>
      <c r="C88" t="s">
        <v>218</v>
      </c>
    </row>
    <row r="89" spans="2:3" x14ac:dyDescent="0.2">
      <c r="B89" s="36" t="s">
        <v>212</v>
      </c>
      <c r="C89" t="s">
        <v>219</v>
      </c>
    </row>
  </sheetData>
  <autoFilter ref="C1:C89" xr:uid="{E392E995-9B28-FA43-A466-E3495150197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Infant Schools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2021-01-25T08:22:08Z</dcterms:created>
  <dcterms:modified xsi:type="dcterms:W3CDTF">2021-01-26T13:28:39Z</dcterms:modified>
</cp:coreProperties>
</file>